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3"/>
  </bookViews>
  <sheets>
    <sheet name="Balance General" sheetId="1" r:id="rId1"/>
    <sheet name="Fluxo de Caixa" sheetId="3" r:id="rId2"/>
    <sheet name="DRE" sheetId="4" r:id="rId3"/>
    <sheet name="EBITDA Gerencial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AF40" i="4" l="1"/>
  <c r="AF35" i="4"/>
  <c r="AF34" i="4"/>
  <c r="AF30" i="4"/>
  <c r="AF32" i="4" s="1"/>
  <c r="AF28" i="4"/>
  <c r="AF27" i="4"/>
  <c r="AF26" i="4"/>
  <c r="AF25" i="4"/>
  <c r="AF15" i="4"/>
  <c r="AH13" i="4"/>
  <c r="AF13" i="4"/>
  <c r="AH32" i="4" l="1"/>
  <c r="AF37" i="4"/>
  <c r="AH30" i="4"/>
  <c r="P44" i="1"/>
  <c r="AF43" i="4" l="1"/>
  <c r="AH43" i="4" s="1"/>
  <c r="AH37" i="4"/>
  <c r="Y24" i="5"/>
  <c r="W16" i="5" l="1"/>
  <c r="W22" i="5" s="1"/>
  <c r="U16" i="5"/>
  <c r="U22" i="5" s="1"/>
  <c r="S16" i="5"/>
  <c r="S22" i="5" s="1"/>
  <c r="Q16" i="5"/>
  <c r="Q22" i="5" s="1"/>
  <c r="O16" i="5"/>
  <c r="O22" i="5" s="1"/>
  <c r="M16" i="5"/>
  <c r="M22" i="5" s="1"/>
  <c r="K16" i="5"/>
  <c r="K22" i="5" s="1"/>
  <c r="J16" i="5"/>
  <c r="J22" i="5" s="1"/>
  <c r="I16" i="5"/>
  <c r="I22" i="5" s="1"/>
  <c r="H16" i="5"/>
  <c r="H22" i="5" s="1"/>
  <c r="G16" i="5"/>
  <c r="G22" i="5" s="1"/>
  <c r="E16" i="5"/>
  <c r="E22" i="5" s="1"/>
  <c r="C16" i="5"/>
  <c r="C22" i="5" s="1"/>
  <c r="V29" i="1" l="1"/>
  <c r="V24" i="1"/>
  <c r="T17" i="4" l="1"/>
  <c r="R17" i="4"/>
  <c r="P17" i="4"/>
  <c r="L17" i="4"/>
  <c r="J17" i="4"/>
  <c r="H17" i="4"/>
  <c r="F17" i="4"/>
  <c r="F30" i="4" l="1"/>
  <c r="F21" i="4" l="1"/>
  <c r="F32" i="4" s="1"/>
  <c r="F37" i="4" s="1"/>
  <c r="F43" i="4" s="1"/>
  <c r="T49" i="4"/>
  <c r="R49" i="4"/>
  <c r="P49" i="4"/>
  <c r="L49" i="4"/>
  <c r="J49" i="4"/>
  <c r="H49" i="4"/>
  <c r="F49" i="4"/>
  <c r="T30" i="4"/>
  <c r="R30" i="4"/>
  <c r="P30" i="4"/>
  <c r="L30" i="4"/>
  <c r="J30" i="4"/>
  <c r="H30" i="4"/>
  <c r="F51" i="4" l="1"/>
  <c r="T21" i="4"/>
  <c r="T32" i="4" s="1"/>
  <c r="T37" i="4" s="1"/>
  <c r="T43" i="4" s="1"/>
  <c r="T51" i="4" s="1"/>
  <c r="R21" i="4"/>
  <c r="R32" i="4" s="1"/>
  <c r="R37" i="4" s="1"/>
  <c r="R43" i="4" s="1"/>
  <c r="R51" i="4" s="1"/>
  <c r="L21" i="4"/>
  <c r="L32" i="4" s="1"/>
  <c r="L37" i="4" s="1"/>
  <c r="L43" i="4" s="1"/>
  <c r="L51" i="4" s="1"/>
  <c r="J21" i="4"/>
  <c r="J32" i="4" s="1"/>
  <c r="J37" i="4" s="1"/>
  <c r="J43" i="4" s="1"/>
  <c r="J51" i="4" s="1"/>
  <c r="H21" i="4"/>
  <c r="H32" i="4" s="1"/>
  <c r="H37" i="4" s="1"/>
  <c r="H43" i="4" s="1"/>
  <c r="H51" i="4" s="1"/>
  <c r="P21" i="4"/>
  <c r="P32" i="4" l="1"/>
  <c r="P37" i="4" l="1"/>
  <c r="P43" i="4" l="1"/>
  <c r="P51" i="4" l="1"/>
</calcChain>
</file>

<file path=xl/sharedStrings.xml><?xml version="1.0" encoding="utf-8"?>
<sst xmlns="http://schemas.openxmlformats.org/spreadsheetml/2006/main" count="241" uniqueCount="172">
  <si>
    <t>c</t>
  </si>
  <si>
    <t>Padtec Holding S.A.</t>
  </si>
  <si>
    <t>Partes relacionadas</t>
  </si>
  <si>
    <t>Capital social</t>
  </si>
  <si>
    <t>Reservas de capital</t>
  </si>
  <si>
    <t>3T19</t>
  </si>
  <si>
    <t>3T20</t>
  </si>
  <si>
    <t xml:space="preserve">  </t>
  </si>
  <si>
    <t>Diferido</t>
  </si>
  <si>
    <t>Depósito judicial</t>
  </si>
  <si>
    <t>1T19</t>
  </si>
  <si>
    <t>2T19</t>
  </si>
  <si>
    <t>4T19</t>
  </si>
  <si>
    <t>2019</t>
  </si>
  <si>
    <t>1T20</t>
  </si>
  <si>
    <t>2T20</t>
  </si>
  <si>
    <t>Balance General</t>
  </si>
  <si>
    <t>(En miles de Reales)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</si>
  <si>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</si>
  <si>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</si>
  <si>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</si>
  <si>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</si>
  <si>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</si>
  <si>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</si>
  <si>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</si>
  <si>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</si>
  <si>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</si>
  <si>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</si>
  <si>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</si>
  <si>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</si>
  <si>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</si>
  <si>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Inversiones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</si>
  <si>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</si>
  <si>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</si>
  <si>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</si>
  <si>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</si>
  <si>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</si>
  <si>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</si>
  <si>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</si>
  <si>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</si>
  <si>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</si>
  <si>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</si>
  <si>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</si>
  <si>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</si>
  <si>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</si>
  <si>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</si>
  <si>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</si>
  <si>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</si>
  <si>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</si>
  <si>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</si>
  <si>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</si>
  <si>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</si>
  <si>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</si>
  <si>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</si>
  <si>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</si>
  <si>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</si>
  <si>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</si>
  <si>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</si>
  <si>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</si>
  <si>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</si>
  <si>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Flujos de efectivo de las actividades de operación:</t>
  </si>
  <si>
    <t>Ajustes para conciliar la utilidad neta del período con efectivo</t>
  </si>
  <si>
    <t>generado por (aplicado en) actividades operativas:</t>
  </si>
  <si>
    <t xml:space="preserve">Depreciación y amortización 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</si>
  <si>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</si>
  <si>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</si>
  <si>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</si>
  <si>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</si>
  <si>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</si>
  <si>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</si>
  <si>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</si>
  <si>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</si>
  <si>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</si>
  <si>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</si>
  <si>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</si>
  <si>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</si>
  <si>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</si>
  <si>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</si>
  <si>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</si>
  <si>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</si>
  <si>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</si>
  <si>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</si>
  <si>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</si>
  <si>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</si>
  <si>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</si>
  <si>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Partes relacionadas de mutuo acuerdo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</si>
  <si>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</si>
  <si>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</si>
  <si>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</si>
  <si>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</si>
  <si>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</si>
  <si>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</si>
  <si>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</si>
  <si>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</si>
  <si>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</si>
  <si>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</si>
  <si>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</si>
  <si>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</si>
  <si>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Efectivo y Equivalentes de Efectivo al Final del Período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</si>
  <si>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</si>
  <si>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</si>
  <si>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</si>
  <si>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</si>
  <si>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</si>
  <si>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</si>
  <si>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</si>
  <si>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</si>
  <si>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</si>
  <si>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</si>
  <si>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</si>
  <si>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</si>
  <si>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</si>
  <si>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</si>
  <si>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</si>
  <si>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</si>
  <si>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</si>
  <si>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</si>
  <si>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</si>
  <si>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</si>
  <si>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</si>
  <si>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</si>
  <si>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</si>
  <si>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</si>
  <si>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</si>
  <si>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</si>
  <si>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</si>
  <si>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</si>
  <si>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4T20</t>
  </si>
  <si>
    <t>Beneficio del período antes de impuestos de operaciones continuadas</t>
  </si>
  <si>
    <t>Beneficio del período antes de impuestos de operaciones discontinuadas</t>
  </si>
  <si>
    <t>Intereses y variaciones monetarias de préstamos</t>
  </si>
  <si>
    <t>Enajenación y cancelación de activos fijos e intangibles</t>
  </si>
  <si>
    <t>Impuestos diferidos sobre la renta y las contribuciones sociales</t>
  </si>
  <si>
    <t xml:space="preserve"> Intereses de inversiones financieras</t>
  </si>
  <si>
    <t xml:space="preserve"> Pérdida en la venta de bienes inmuebles</t>
  </si>
  <si>
    <t>Pago de préstamos y financiación - intereses</t>
  </si>
  <si>
    <t>Efectivo y equivalentes de efectivo mantenidos para la venta</t>
  </si>
  <si>
    <t>FINEP</t>
  </si>
  <si>
    <t>Balance General Conjunto*</t>
  </si>
  <si>
    <t>* considera la incorporación de las acciones de Padtec S.A. por PadtecHolding S.A. al 01/01/2018</t>
  </si>
  <si>
    <t>Estados de Flujos de Efectivo Conjunto*</t>
  </si>
  <si>
    <t>2018</t>
  </si>
  <si>
    <t>Posición Consolidada Conjunto*</t>
  </si>
  <si>
    <t xml:space="preserve">EBITDA </t>
  </si>
  <si>
    <t>EBITDA Ajustado</t>
  </si>
  <si>
    <t>Margen EBITDA Ajustado</t>
  </si>
  <si>
    <t>EBITDA Ajustado Conjunto*</t>
  </si>
  <si>
    <t>1T21</t>
  </si>
  <si>
    <t>Crédito Fiscal (PIS y Cofins)</t>
  </si>
  <si>
    <t>2T21</t>
  </si>
  <si>
    <t>EBITDA Ajustado Conjunto</t>
  </si>
  <si>
    <t>Provisión para deudas de cobro dudoso</t>
  </si>
  <si>
    <t>Pago de obligaciones (debentures) - principal</t>
  </si>
  <si>
    <t>Anticipo de clientes</t>
  </si>
  <si>
    <t>Arrendamiento con partes relacionadas</t>
  </si>
  <si>
    <t>3T21</t>
  </si>
  <si>
    <t>2021</t>
  </si>
  <si>
    <t>4T21</t>
  </si>
  <si>
    <t>Gastos con la oferta pública de acciones no realizada</t>
  </si>
  <si>
    <t>Cargos por obligaciones (debentures) - pagados</t>
  </si>
  <si>
    <t>1T22</t>
  </si>
  <si>
    <t>2022</t>
  </si>
  <si>
    <t>Intereses y variaciones monetarias de debentures</t>
  </si>
  <si>
    <t>Obligaciones con cuotas senior FIDC</t>
  </si>
  <si>
    <t>Títulos y valores mobiliarios</t>
  </si>
  <si>
    <t>2T22</t>
  </si>
  <si>
    <t>Intereses y variaciones monetarias en operaciones de leasing</t>
  </si>
  <si>
    <t>Indemnizaciones laborales, fiscales y civiles - pagadas</t>
  </si>
  <si>
    <t>3T22</t>
  </si>
  <si>
    <t>4T22</t>
  </si>
  <si>
    <t>Cancelación de otros créditos</t>
  </si>
  <si>
    <t>Amortización de gastos con aumento de obligaciones (debentures)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</si>
</sst>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5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165" fontId="10" fillId="4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5" fillId="0" borderId="0" xfId="2" applyNumberFormat="1" applyFont="1" applyBorder="1" applyAlignment="1">
      <alignment vertical="center"/>
    </xf>
    <xf numFmtId="165" fontId="25" fillId="0" borderId="0" xfId="2" applyNumberFormat="1" applyFont="1" applyBorder="1" applyAlignment="1">
      <alignment horizontal="right" vertical="center"/>
    </xf>
    <xf numFmtId="165" fontId="25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9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24" fillId="8" borderId="0" xfId="0" applyFont="1" applyFill="1" applyAlignment="1">
      <alignment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9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0" fontId="9" fillId="6" borderId="0" xfId="6" applyFont="1" applyFill="1"/>
    <xf numFmtId="164" fontId="7" fillId="0" borderId="0" xfId="2" applyFont="1" applyFill="1" applyAlignment="1">
      <alignment horizontal="left" vertical="center" wrapText="1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6" fillId="2" borderId="0" xfId="2" applyFont="1" applyFill="1" applyBorder="1" applyAlignment="1" applyProtection="1">
      <alignment vertical="center"/>
    </xf>
    <xf numFmtId="0" fontId="23" fillId="7" borderId="0" xfId="0" applyFont="1" applyFill="1" applyBorder="1" applyAlignment="1">
      <alignment vertical="center"/>
    </xf>
    <xf numFmtId="165" fontId="10" fillId="4" borderId="0" xfId="10" applyNumberFormat="1" applyFont="1" applyFill="1"/>
    <xf numFmtId="0" fontId="5" fillId="0" borderId="0" xfId="10" applyFont="1"/>
    <xf numFmtId="0" fontId="26" fillId="0" borderId="0" xfId="0" applyFont="1"/>
    <xf numFmtId="164" fontId="6" fillId="2" borderId="0" xfId="2" applyFont="1" applyFill="1" applyBorder="1" applyAlignment="1" applyProtection="1">
      <alignment horizontal="center" vertical="center"/>
    </xf>
    <xf numFmtId="0" fontId="24" fillId="8" borderId="0" xfId="0" applyFont="1" applyFill="1" applyAlignment="1">
      <alignment vertical="center"/>
    </xf>
    <xf numFmtId="164" fontId="7" fillId="0" borderId="0" xfId="2" applyFont="1" applyFill="1" applyAlignment="1">
      <alignment horizontal="left" vertical="center" wrapText="1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9" fillId="6" borderId="0" xfId="6" applyFont="1" applyFill="1" applyAlignment="1">
      <alignment wrapText="1"/>
    </xf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4T/inputs%20quantitativos/gr&#225;ficos%20release%204T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1 port"/>
      <sheetName val="DRE trim 2022 port"/>
      <sheetName val="DRE trim 2021 2022 ing"/>
      <sheetName val="BP port"/>
      <sheetName val="BP ing"/>
      <sheetName val="RECEITA BRUTA"/>
      <sheetName val="RECEITA LÍQUIDA"/>
      <sheetName val="EBITDA Gerenci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Fluxo de Caixa"/>
      <sheetName val="Fluxo de Caixa resumido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/>
      <sheetData sheetId="3">
        <row r="35">
          <cell r="J35">
            <v>36112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3"/>
  <sheetViews>
    <sheetView showGridLines="0" topLeftCell="B1" zoomScaleNormal="100" workbookViewId="0">
      <pane ySplit="12" topLeftCell="A43" activePane="bottomLeft" state="frozen"/>
      <selection activeCell="A11" sqref="A11"/>
      <selection pane="bottomLeft" activeCell="P5" sqref="P5"/>
    </sheetView>
  </sheetViews>
  <sheetFormatPr defaultColWidth="15.7265625" defaultRowHeight="14.5" x14ac:dyDescent="0.35"/>
  <cols>
    <col min="1" max="1" width="1.7265625" customWidth="1"/>
    <col min="2" max="2" width="56.1796875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  <col min="23" max="23" width="1.1796875" customWidth="1"/>
    <col min="24" max="24" width="15.7265625" customWidth="1"/>
    <col min="25" max="25" width="1.1796875" customWidth="1"/>
    <col min="26" max="26" width="15.7265625" customWidth="1"/>
  </cols>
  <sheetData>
    <row r="1" spans="1:26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  <c r="Y1" s="5"/>
      <c r="Z1" s="4"/>
    </row>
    <row r="2" spans="1:26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  <c r="Y2" s="5"/>
      <c r="Z2" s="4"/>
    </row>
    <row r="3" spans="1:26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</row>
    <row r="4" spans="1:26" s="3" customFormat="1" ht="15" customHeight="1" x14ac:dyDescent="0.35">
      <c r="A4" s="1"/>
      <c r="B4" s="8" t="s">
        <v>16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  <c r="Y4" s="5"/>
      <c r="Z4" s="4"/>
    </row>
    <row r="5" spans="1:26" s="3" customFormat="1" ht="15" customHeight="1" x14ac:dyDescent="0.35">
      <c r="A5" s="1"/>
      <c r="B5" s="9" t="s">
        <v>17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</row>
    <row r="6" spans="1:26" s="3" customFormat="1" ht="33" customHeight="1" x14ac:dyDescent="0.35">
      <c r="A6" s="1"/>
      <c r="B6" s="165" t="s">
        <v>139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</row>
    <row r="7" spans="1:26" s="3" customFormat="1" ht="15" customHeight="1" x14ac:dyDescent="0.35">
      <c r="A7" s="1"/>
      <c r="B7" s="112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</row>
    <row r="8" spans="1:26" s="3" customFormat="1" ht="10" customHeight="1" x14ac:dyDescent="0.35">
      <c r="A8" s="1"/>
      <c r="C8" s="5"/>
      <c r="D8" s="4"/>
      <c r="E8" s="5"/>
      <c r="F8" s="4"/>
      <c r="G8" s="5"/>
      <c r="H8" s="4"/>
      <c r="I8" s="5"/>
      <c r="J8" s="4"/>
      <c r="K8" s="5"/>
      <c r="L8" s="4"/>
      <c r="M8" s="5"/>
      <c r="N8" s="4"/>
      <c r="O8" s="5"/>
      <c r="P8" s="4"/>
      <c r="Q8" s="5"/>
      <c r="R8" s="4"/>
      <c r="S8" s="5"/>
      <c r="T8" s="4"/>
      <c r="U8" s="5"/>
      <c r="V8" s="4"/>
      <c r="W8" s="5"/>
      <c r="X8" s="4"/>
      <c r="Y8" s="5"/>
      <c r="Z8" s="4"/>
    </row>
    <row r="9" spans="1:26" s="3" customFormat="1" ht="15" customHeight="1" x14ac:dyDescent="0.35">
      <c r="A9" s="1"/>
      <c r="C9" s="16"/>
      <c r="D9" s="177" t="s">
        <v>138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</row>
    <row r="10" spans="1:26" s="3" customFormat="1" ht="15" customHeight="1" x14ac:dyDescent="0.35">
      <c r="A10" s="1"/>
      <c r="C10" s="16"/>
      <c r="D10" s="177" t="s">
        <v>18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</row>
    <row r="11" spans="1:26" s="3" customFormat="1" ht="10" customHeight="1" x14ac:dyDescent="0.35">
      <c r="A11" s="1"/>
      <c r="B11" s="11"/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  <c r="W11" s="5"/>
      <c r="X11" s="12"/>
      <c r="Y11" s="5"/>
      <c r="Z11" s="12"/>
    </row>
    <row r="12" spans="1:26" s="14" customFormat="1" ht="15" customHeight="1" x14ac:dyDescent="0.35">
      <c r="A12" s="13"/>
      <c r="C12" s="16"/>
      <c r="D12" s="15">
        <v>44926</v>
      </c>
      <c r="E12" s="16"/>
      <c r="F12" s="15">
        <v>44834</v>
      </c>
      <c r="G12" s="16"/>
      <c r="H12" s="15">
        <v>44742</v>
      </c>
      <c r="I12" s="16"/>
      <c r="J12" s="15">
        <v>44651</v>
      </c>
      <c r="K12" s="16"/>
      <c r="L12" s="15">
        <v>44561</v>
      </c>
      <c r="M12" s="16"/>
      <c r="N12" s="15">
        <v>44469</v>
      </c>
      <c r="O12" s="16"/>
      <c r="P12" s="15">
        <v>44377</v>
      </c>
      <c r="Q12" s="16"/>
      <c r="R12" s="15">
        <v>44286</v>
      </c>
      <c r="S12" s="16"/>
      <c r="T12" s="15">
        <v>44196</v>
      </c>
      <c r="U12" s="16"/>
      <c r="V12" s="15">
        <v>44104</v>
      </c>
      <c r="W12" s="16"/>
      <c r="X12" s="15">
        <v>43830</v>
      </c>
      <c r="Y12" s="16"/>
      <c r="Z12" s="15">
        <v>43465</v>
      </c>
    </row>
    <row r="13" spans="1:26" s="14" customFormat="1" ht="15" customHeight="1" x14ac:dyDescent="0.35">
      <c r="A13" s="13"/>
      <c r="B13" s="17" t="s">
        <v>19</v>
      </c>
      <c r="C13" s="5"/>
      <c r="D13" s="12"/>
      <c r="E13" s="5"/>
      <c r="F13" s="12"/>
      <c r="G13" s="5"/>
      <c r="H13" s="12"/>
      <c r="I13" s="5"/>
      <c r="J13" s="12"/>
      <c r="K13" s="5"/>
      <c r="L13" s="12"/>
      <c r="M13" s="5"/>
      <c r="N13" s="12"/>
      <c r="O13" s="5"/>
      <c r="P13" s="12"/>
      <c r="Q13" s="5"/>
      <c r="R13" s="12"/>
      <c r="S13" s="5"/>
      <c r="T13" s="12"/>
      <c r="U13" s="5"/>
      <c r="V13" s="12"/>
      <c r="W13" s="5"/>
      <c r="X13" s="12"/>
      <c r="Y13" s="5"/>
      <c r="Z13" s="12"/>
    </row>
    <row r="14" spans="1:26" s="3" customFormat="1" ht="15" customHeight="1" x14ac:dyDescent="0.35">
      <c r="A14" s="1"/>
      <c r="B14" s="17" t="s">
        <v>20</v>
      </c>
      <c r="C14" s="12"/>
      <c r="D14" s="18"/>
      <c r="E14" s="12"/>
      <c r="F14" s="18"/>
      <c r="G14" s="12"/>
      <c r="H14" s="18"/>
      <c r="I14" s="12"/>
      <c r="J14" s="18"/>
      <c r="K14" s="12"/>
      <c r="L14" s="18"/>
      <c r="M14" s="12"/>
      <c r="N14" s="18"/>
      <c r="O14" s="12"/>
      <c r="P14" s="18"/>
      <c r="Q14" s="12"/>
      <c r="R14" s="18"/>
      <c r="S14" s="12"/>
      <c r="T14" s="18"/>
      <c r="U14" s="12"/>
      <c r="V14" s="18"/>
      <c r="W14" s="12"/>
      <c r="X14" s="18"/>
      <c r="Y14" s="12"/>
      <c r="Z14" s="18"/>
    </row>
    <row r="15" spans="1:26" s="3" customFormat="1" ht="15" customHeight="1" x14ac:dyDescent="0.35">
      <c r="A15" s="1"/>
      <c r="B15" s="114" t="s">
        <v>21</v>
      </c>
      <c r="C15" s="21"/>
      <c r="D15" s="20">
        <v>49620</v>
      </c>
      <c r="E15" s="21"/>
      <c r="F15" s="20">
        <v>41742</v>
      </c>
      <c r="G15" s="21"/>
      <c r="H15" s="20">
        <v>69914</v>
      </c>
      <c r="I15" s="21"/>
      <c r="J15" s="20">
        <v>68099</v>
      </c>
      <c r="K15" s="21"/>
      <c r="L15" s="20">
        <v>87468</v>
      </c>
      <c r="M15" s="21"/>
      <c r="N15" s="20">
        <v>85197</v>
      </c>
      <c r="O15" s="21"/>
      <c r="P15" s="20">
        <v>64070</v>
      </c>
      <c r="Q15" s="21"/>
      <c r="R15" s="20">
        <v>57881</v>
      </c>
      <c r="S15" s="21"/>
      <c r="T15" s="20">
        <v>64680</v>
      </c>
      <c r="U15" s="21"/>
      <c r="V15" s="20">
        <v>50134</v>
      </c>
      <c r="W15" s="21"/>
      <c r="X15" s="20">
        <v>49606</v>
      </c>
      <c r="Y15" s="20"/>
      <c r="Z15" s="20">
        <v>45497</v>
      </c>
    </row>
    <row r="16" spans="1:26" s="3" customFormat="1" ht="15" customHeight="1" x14ac:dyDescent="0.35">
      <c r="A16" s="1"/>
      <c r="B16" s="114" t="s">
        <v>164</v>
      </c>
      <c r="C16" s="21"/>
      <c r="D16" s="20">
        <v>3703</v>
      </c>
      <c r="E16" s="21"/>
      <c r="F16" s="20">
        <v>5480</v>
      </c>
      <c r="G16" s="21"/>
      <c r="H16" s="20">
        <v>11197</v>
      </c>
      <c r="I16" s="21"/>
      <c r="J16" s="20"/>
      <c r="K16" s="21"/>
      <c r="L16" s="20"/>
      <c r="M16" s="21"/>
      <c r="N16" s="20"/>
      <c r="O16" s="21"/>
      <c r="P16" s="20"/>
      <c r="Q16" s="21"/>
      <c r="R16" s="20"/>
      <c r="S16" s="21"/>
      <c r="T16" s="20"/>
      <c r="U16" s="21"/>
      <c r="V16" s="20"/>
      <c r="W16" s="21"/>
      <c r="X16" s="20"/>
      <c r="Y16" s="20"/>
      <c r="Z16" s="20"/>
    </row>
    <row r="17" spans="1:26" s="3" customFormat="1" ht="15" customHeight="1" x14ac:dyDescent="0.35">
      <c r="A17" s="1"/>
      <c r="B17" s="114" t="s">
        <v>22</v>
      </c>
      <c r="C17" s="21"/>
      <c r="D17" s="20">
        <v>134999</v>
      </c>
      <c r="E17" s="21"/>
      <c r="F17" s="20">
        <v>107709</v>
      </c>
      <c r="G17" s="21"/>
      <c r="H17" s="20">
        <v>67257</v>
      </c>
      <c r="I17" s="21"/>
      <c r="J17" s="20">
        <v>78529</v>
      </c>
      <c r="K17" s="21"/>
      <c r="L17" s="20">
        <v>95121</v>
      </c>
      <c r="M17" s="21"/>
      <c r="N17" s="20">
        <v>106798</v>
      </c>
      <c r="O17" s="21"/>
      <c r="P17" s="20">
        <v>107190</v>
      </c>
      <c r="Q17" s="21"/>
      <c r="R17" s="20">
        <v>105900</v>
      </c>
      <c r="S17" s="21"/>
      <c r="T17" s="20">
        <v>100296</v>
      </c>
      <c r="U17" s="21"/>
      <c r="V17" s="20">
        <v>99423</v>
      </c>
      <c r="W17" s="21"/>
      <c r="X17" s="20">
        <v>62196</v>
      </c>
      <c r="Y17" s="20"/>
      <c r="Z17" s="20">
        <v>70987</v>
      </c>
    </row>
    <row r="18" spans="1:26" s="3" customFormat="1" ht="15" customHeight="1" x14ac:dyDescent="0.35">
      <c r="A18" s="1"/>
      <c r="B18" s="114" t="s">
        <v>23</v>
      </c>
      <c r="C18" s="21"/>
      <c r="D18" s="20">
        <v>93435</v>
      </c>
      <c r="E18" s="21"/>
      <c r="F18" s="20">
        <v>103285</v>
      </c>
      <c r="G18" s="21"/>
      <c r="H18" s="20">
        <v>114768</v>
      </c>
      <c r="I18" s="21"/>
      <c r="J18" s="20">
        <v>99336</v>
      </c>
      <c r="K18" s="21"/>
      <c r="L18" s="20">
        <v>81442</v>
      </c>
      <c r="M18" s="21"/>
      <c r="N18" s="20">
        <v>83335</v>
      </c>
      <c r="O18" s="21"/>
      <c r="P18" s="20">
        <v>76121</v>
      </c>
      <c r="Q18" s="21"/>
      <c r="R18" s="20">
        <v>72977</v>
      </c>
      <c r="S18" s="21"/>
      <c r="T18" s="20">
        <v>61989</v>
      </c>
      <c r="U18" s="21"/>
      <c r="V18" s="20">
        <v>52639</v>
      </c>
      <c r="W18" s="21"/>
      <c r="X18" s="20">
        <v>55657</v>
      </c>
      <c r="Y18" s="20"/>
      <c r="Z18" s="20">
        <v>41211</v>
      </c>
    </row>
    <row r="19" spans="1:26" s="3" customFormat="1" ht="15" customHeight="1" x14ac:dyDescent="0.35">
      <c r="A19" s="1"/>
      <c r="B19" s="114" t="s">
        <v>24</v>
      </c>
      <c r="C19" s="21"/>
      <c r="D19" s="20">
        <v>34330</v>
      </c>
      <c r="E19" s="21"/>
      <c r="F19" s="20">
        <v>34860</v>
      </c>
      <c r="G19" s="21"/>
      <c r="H19" s="20">
        <v>32335</v>
      </c>
      <c r="I19" s="21"/>
      <c r="J19" s="20">
        <v>25127</v>
      </c>
      <c r="K19" s="21"/>
      <c r="L19" s="20">
        <v>25226</v>
      </c>
      <c r="M19" s="21"/>
      <c r="N19" s="20">
        <v>26464</v>
      </c>
      <c r="O19" s="21"/>
      <c r="P19" s="20">
        <v>25045</v>
      </c>
      <c r="Q19" s="21"/>
      <c r="R19" s="20">
        <v>30012</v>
      </c>
      <c r="S19" s="21"/>
      <c r="T19" s="20">
        <v>23562</v>
      </c>
      <c r="U19" s="21"/>
      <c r="V19" s="20">
        <v>19487</v>
      </c>
      <c r="W19" s="21"/>
      <c r="X19" s="20">
        <v>11581</v>
      </c>
      <c r="Y19" s="20"/>
      <c r="Z19" s="20">
        <v>15160</v>
      </c>
    </row>
    <row r="20" spans="1:26" s="3" customFormat="1" ht="15" customHeight="1" x14ac:dyDescent="0.35">
      <c r="A20" s="1"/>
      <c r="B20" s="114" t="s">
        <v>2</v>
      </c>
      <c r="C20" s="21"/>
      <c r="D20" s="20">
        <v>0</v>
      </c>
      <c r="E20" s="21"/>
      <c r="F20" s="20">
        <v>0</v>
      </c>
      <c r="G20" s="21"/>
      <c r="H20" s="20">
        <v>0</v>
      </c>
      <c r="I20" s="21"/>
      <c r="J20" s="20">
        <v>0</v>
      </c>
      <c r="K20" s="21"/>
      <c r="L20" s="20">
        <v>0</v>
      </c>
      <c r="M20" s="21"/>
      <c r="N20" s="20">
        <v>0</v>
      </c>
      <c r="O20" s="21"/>
      <c r="P20" s="20">
        <v>116</v>
      </c>
      <c r="Q20" s="21"/>
      <c r="R20" s="20">
        <v>0</v>
      </c>
      <c r="S20" s="21"/>
      <c r="T20" s="20">
        <v>0</v>
      </c>
      <c r="U20" s="21"/>
      <c r="V20" s="20">
        <v>0</v>
      </c>
      <c r="W20" s="21"/>
      <c r="X20" s="20">
        <v>0</v>
      </c>
      <c r="Y20" s="20">
        <v>0</v>
      </c>
      <c r="Z20" s="20">
        <v>0</v>
      </c>
    </row>
    <row r="21" spans="1:26" s="3" customFormat="1" ht="15" customHeight="1" x14ac:dyDescent="0.35">
      <c r="A21" s="1"/>
      <c r="B21" s="114" t="s">
        <v>25</v>
      </c>
      <c r="C21" s="21"/>
      <c r="D21" s="20">
        <v>41125</v>
      </c>
      <c r="E21" s="21"/>
      <c r="F21" s="20">
        <v>45826</v>
      </c>
      <c r="G21" s="21"/>
      <c r="H21" s="20">
        <v>42563</v>
      </c>
      <c r="I21" s="21"/>
      <c r="J21" s="20">
        <v>37009</v>
      </c>
      <c r="K21" s="21"/>
      <c r="L21" s="20">
        <v>32770</v>
      </c>
      <c r="M21" s="21"/>
      <c r="N21" s="20">
        <v>33799</v>
      </c>
      <c r="O21" s="21"/>
      <c r="P21" s="20">
        <v>39730</v>
      </c>
      <c r="Q21" s="21"/>
      <c r="R21" s="20">
        <v>36679</v>
      </c>
      <c r="S21" s="21"/>
      <c r="T21" s="20">
        <v>37139</v>
      </c>
      <c r="U21" s="21"/>
      <c r="V21" s="20">
        <v>34913</v>
      </c>
      <c r="W21" s="21"/>
      <c r="X21" s="20">
        <v>41060</v>
      </c>
      <c r="Y21" s="20"/>
      <c r="Z21" s="20">
        <v>16734</v>
      </c>
    </row>
    <row r="22" spans="1:26" s="3" customFormat="1" ht="15" customHeight="1" x14ac:dyDescent="0.35">
      <c r="A22" s="1"/>
      <c r="B22" s="114" t="s">
        <v>26</v>
      </c>
      <c r="C22" s="21"/>
      <c r="D22" s="22">
        <v>5494</v>
      </c>
      <c r="E22" s="21"/>
      <c r="F22" s="22">
        <v>7266</v>
      </c>
      <c r="G22" s="21"/>
      <c r="H22" s="22">
        <v>7643</v>
      </c>
      <c r="I22" s="21"/>
      <c r="J22" s="22">
        <v>7181</v>
      </c>
      <c r="K22" s="21"/>
      <c r="L22" s="22">
        <v>4873</v>
      </c>
      <c r="M22" s="21"/>
      <c r="N22" s="22">
        <v>7885</v>
      </c>
      <c r="O22" s="21"/>
      <c r="P22" s="22">
        <v>4606</v>
      </c>
      <c r="Q22" s="21"/>
      <c r="R22" s="22">
        <v>3378</v>
      </c>
      <c r="S22" s="21"/>
      <c r="T22" s="22">
        <v>2356</v>
      </c>
      <c r="U22" s="21"/>
      <c r="V22" s="22">
        <v>2688</v>
      </c>
      <c r="W22" s="21"/>
      <c r="X22" s="22">
        <v>1452</v>
      </c>
      <c r="Y22" s="20"/>
      <c r="Z22" s="22">
        <v>3484</v>
      </c>
    </row>
    <row r="23" spans="1:26" s="3" customFormat="1" ht="10" customHeight="1" x14ac:dyDescent="0.35">
      <c r="A23" s="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25" customFormat="1" ht="15" customHeight="1" x14ac:dyDescent="0.35">
      <c r="A24" s="1"/>
      <c r="B24" s="17" t="s">
        <v>37</v>
      </c>
      <c r="C24" s="12"/>
      <c r="D24" s="23">
        <v>362706</v>
      </c>
      <c r="E24" s="12"/>
      <c r="F24" s="23">
        <v>346168</v>
      </c>
      <c r="G24" s="12"/>
      <c r="H24" s="23">
        <v>345677</v>
      </c>
      <c r="I24" s="12"/>
      <c r="J24" s="23">
        <v>315281</v>
      </c>
      <c r="K24" s="12"/>
      <c r="L24" s="23">
        <v>326900</v>
      </c>
      <c r="M24" s="12"/>
      <c r="N24" s="23">
        <v>343478</v>
      </c>
      <c r="O24" s="12"/>
      <c r="P24" s="23">
        <v>316878</v>
      </c>
      <c r="Q24" s="26"/>
      <c r="R24" s="23">
        <v>306827</v>
      </c>
      <c r="S24" s="26"/>
      <c r="T24" s="23">
        <v>290022</v>
      </c>
      <c r="U24" s="26"/>
      <c r="V24" s="23">
        <f>SUM(V15:V23)</f>
        <v>259284</v>
      </c>
      <c r="W24" s="26"/>
      <c r="X24" s="23">
        <v>221552</v>
      </c>
      <c r="Y24" s="24"/>
      <c r="Z24" s="23">
        <v>193073</v>
      </c>
    </row>
    <row r="25" spans="1:26" s="3" customFormat="1" ht="10" customHeight="1" x14ac:dyDescent="0.35">
      <c r="A25" s="2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3" customFormat="1" ht="15" customHeight="1" x14ac:dyDescent="0.35">
      <c r="A26" s="1"/>
      <c r="B26" s="17" t="s">
        <v>27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3" customFormat="1" ht="15" customHeight="1" x14ac:dyDescent="0.35">
      <c r="A27" s="1"/>
      <c r="B27" s="19" t="s">
        <v>28</v>
      </c>
      <c r="C27" s="21"/>
      <c r="D27" s="22">
        <v>0</v>
      </c>
      <c r="E27" s="21"/>
      <c r="F27" s="22">
        <v>0</v>
      </c>
      <c r="G27" s="21"/>
      <c r="H27" s="22">
        <v>0</v>
      </c>
      <c r="I27" s="21"/>
      <c r="J27" s="22">
        <v>0</v>
      </c>
      <c r="K27" s="21"/>
      <c r="L27" s="22">
        <v>0</v>
      </c>
      <c r="M27" s="21"/>
      <c r="N27" s="22">
        <v>0</v>
      </c>
      <c r="O27" s="21"/>
      <c r="P27" s="22">
        <v>0</v>
      </c>
      <c r="Q27" s="21"/>
      <c r="R27" s="22">
        <v>0</v>
      </c>
      <c r="S27" s="21"/>
      <c r="T27" s="22">
        <v>0</v>
      </c>
      <c r="U27" s="21"/>
      <c r="V27" s="22">
        <v>0</v>
      </c>
      <c r="W27" s="21"/>
      <c r="X27" s="22">
        <v>255</v>
      </c>
      <c r="Y27" s="20"/>
      <c r="Z27" s="22">
        <v>25917</v>
      </c>
    </row>
    <row r="28" spans="1:26" s="3" customFormat="1" ht="10" customHeight="1" x14ac:dyDescent="0.35">
      <c r="A28" s="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25" customFormat="1" ht="15" customHeight="1" x14ac:dyDescent="0.35">
      <c r="A29" s="1"/>
      <c r="B29" s="17" t="s">
        <v>34</v>
      </c>
      <c r="C29" s="26"/>
      <c r="D29" s="23">
        <v>0</v>
      </c>
      <c r="E29" s="26"/>
      <c r="F29" s="23">
        <v>0</v>
      </c>
      <c r="G29" s="26"/>
      <c r="H29" s="23">
        <v>0</v>
      </c>
      <c r="I29" s="26"/>
      <c r="J29" s="23">
        <v>0</v>
      </c>
      <c r="K29" s="26"/>
      <c r="L29" s="23">
        <v>0</v>
      </c>
      <c r="M29" s="26"/>
      <c r="N29" s="23">
        <v>0</v>
      </c>
      <c r="O29" s="26"/>
      <c r="P29" s="23">
        <v>0</v>
      </c>
      <c r="Q29" s="26"/>
      <c r="R29" s="23">
        <v>0</v>
      </c>
      <c r="S29" s="26"/>
      <c r="T29" s="23">
        <v>0</v>
      </c>
      <c r="U29" s="26"/>
      <c r="V29" s="23">
        <f>V27</f>
        <v>0</v>
      </c>
      <c r="W29" s="26"/>
      <c r="X29" s="23">
        <v>255</v>
      </c>
      <c r="Y29" s="24"/>
      <c r="Z29" s="23">
        <v>25917</v>
      </c>
    </row>
    <row r="30" spans="1:26" s="3" customFormat="1" ht="10" customHeight="1" x14ac:dyDescent="0.35">
      <c r="A30" s="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3" customFormat="1" ht="15" customHeight="1" x14ac:dyDescent="0.35">
      <c r="A31" s="1"/>
      <c r="B31" s="17" t="s">
        <v>29</v>
      </c>
      <c r="C31" s="12"/>
      <c r="D31" s="18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  <c r="Q31" s="12"/>
      <c r="R31" s="18"/>
      <c r="S31" s="12"/>
      <c r="T31" s="18"/>
      <c r="U31" s="12"/>
      <c r="V31" s="18"/>
      <c r="W31" s="12"/>
      <c r="X31" s="18"/>
      <c r="Y31" s="12"/>
      <c r="Z31" s="18"/>
    </row>
    <row r="32" spans="1:26" s="3" customFormat="1" ht="15" customHeight="1" x14ac:dyDescent="0.35">
      <c r="A32" s="1"/>
      <c r="B32" s="114" t="s">
        <v>22</v>
      </c>
      <c r="C32" s="21"/>
      <c r="D32" s="20">
        <v>13267</v>
      </c>
      <c r="E32" s="21"/>
      <c r="F32" s="20">
        <v>14659</v>
      </c>
      <c r="G32" s="21"/>
      <c r="H32" s="20">
        <v>8868</v>
      </c>
      <c r="I32" s="21"/>
      <c r="J32" s="20">
        <v>0</v>
      </c>
      <c r="K32" s="21"/>
      <c r="L32" s="20">
        <v>0</v>
      </c>
      <c r="M32" s="21"/>
      <c r="N32" s="20">
        <v>0</v>
      </c>
      <c r="O32" s="21"/>
      <c r="P32" s="20">
        <v>0</v>
      </c>
      <c r="Q32" s="21"/>
      <c r="R32" s="20">
        <v>0</v>
      </c>
      <c r="S32" s="21"/>
      <c r="T32" s="20">
        <v>2377</v>
      </c>
      <c r="U32" s="21"/>
      <c r="V32" s="20">
        <v>2377</v>
      </c>
      <c r="W32" s="21"/>
      <c r="X32" s="20">
        <v>3771</v>
      </c>
      <c r="Y32" s="20"/>
      <c r="Z32" s="20">
        <v>4793</v>
      </c>
    </row>
    <row r="33" spans="1:26" s="3" customFormat="1" ht="15" customHeight="1" x14ac:dyDescent="0.35">
      <c r="A33" s="1"/>
      <c r="B33" s="114" t="s">
        <v>24</v>
      </c>
      <c r="C33" s="21"/>
      <c r="D33" s="20">
        <v>0</v>
      </c>
      <c r="E33" s="21"/>
      <c r="F33" s="20">
        <v>0</v>
      </c>
      <c r="G33" s="21"/>
      <c r="H33" s="20">
        <v>0</v>
      </c>
      <c r="I33" s="21"/>
      <c r="J33" s="20">
        <v>0</v>
      </c>
      <c r="K33" s="21"/>
      <c r="L33" s="20">
        <v>0</v>
      </c>
      <c r="M33" s="21"/>
      <c r="N33" s="20">
        <v>0</v>
      </c>
      <c r="O33" s="21"/>
      <c r="P33" s="20">
        <v>0</v>
      </c>
      <c r="Q33" s="21"/>
      <c r="R33" s="20">
        <v>0</v>
      </c>
      <c r="S33" s="21"/>
      <c r="T33" s="20">
        <v>324</v>
      </c>
      <c r="U33" s="21"/>
      <c r="V33" s="20">
        <v>9846</v>
      </c>
      <c r="W33" s="21"/>
      <c r="X33" s="20">
        <v>10123</v>
      </c>
      <c r="Y33" s="20"/>
      <c r="Z33" s="20">
        <v>5626</v>
      </c>
    </row>
    <row r="34" spans="1:26" s="3" customFormat="1" ht="15" customHeight="1" x14ac:dyDescent="0.35">
      <c r="A34" s="1"/>
      <c r="B34" s="114" t="s">
        <v>2</v>
      </c>
      <c r="C34" s="21"/>
      <c r="D34" s="20">
        <v>0</v>
      </c>
      <c r="E34" s="21"/>
      <c r="F34" s="20">
        <v>0</v>
      </c>
      <c r="G34" s="21"/>
      <c r="H34" s="20">
        <v>0</v>
      </c>
      <c r="I34" s="21"/>
      <c r="J34" s="20">
        <v>0</v>
      </c>
      <c r="K34" s="21"/>
      <c r="L34" s="20">
        <v>0</v>
      </c>
      <c r="M34" s="21"/>
      <c r="N34" s="20">
        <v>0</v>
      </c>
      <c r="O34" s="21"/>
      <c r="P34" s="20">
        <v>0</v>
      </c>
      <c r="Q34" s="21"/>
      <c r="R34" s="20">
        <v>0</v>
      </c>
      <c r="S34" s="21"/>
      <c r="T34" s="20">
        <v>0</v>
      </c>
      <c r="U34" s="21"/>
      <c r="V34" s="20">
        <v>0</v>
      </c>
      <c r="W34" s="21"/>
      <c r="X34" s="20">
        <v>0</v>
      </c>
      <c r="Y34" s="20"/>
      <c r="Z34" s="20">
        <v>0</v>
      </c>
    </row>
    <row r="35" spans="1:26" s="3" customFormat="1" ht="15" customHeight="1" x14ac:dyDescent="0.35">
      <c r="A35" s="1"/>
      <c r="B35" s="114" t="s">
        <v>30</v>
      </c>
      <c r="C35" s="21"/>
      <c r="D35" s="20">
        <v>212</v>
      </c>
      <c r="E35" s="21"/>
      <c r="F35" s="20">
        <v>1374</v>
      </c>
      <c r="G35" s="21"/>
      <c r="H35" s="20">
        <v>3293</v>
      </c>
      <c r="I35" s="21"/>
      <c r="J35" s="20">
        <v>8526</v>
      </c>
      <c r="K35" s="21"/>
      <c r="L35" s="20">
        <v>11737</v>
      </c>
      <c r="M35" s="21"/>
      <c r="N35" s="20">
        <v>11582</v>
      </c>
      <c r="O35" s="21"/>
      <c r="P35" s="20">
        <v>11451</v>
      </c>
      <c r="Q35" s="21"/>
      <c r="R35" s="20">
        <v>11367</v>
      </c>
      <c r="S35" s="21"/>
      <c r="T35" s="20">
        <v>19395</v>
      </c>
      <c r="U35" s="21"/>
      <c r="V35" s="20">
        <v>19291</v>
      </c>
      <c r="W35" s="21"/>
      <c r="X35" s="20">
        <v>14787</v>
      </c>
      <c r="Y35" s="20"/>
      <c r="Z35" s="20">
        <v>11456</v>
      </c>
    </row>
    <row r="36" spans="1:26" s="3" customFormat="1" ht="15" customHeight="1" x14ac:dyDescent="0.35">
      <c r="A36" s="1"/>
      <c r="B36" s="114" t="s">
        <v>25</v>
      </c>
      <c r="C36" s="21"/>
      <c r="D36" s="20">
        <v>36112</v>
      </c>
      <c r="E36" s="21"/>
      <c r="F36" s="20">
        <v>41682</v>
      </c>
      <c r="G36" s="21"/>
      <c r="H36" s="20">
        <v>32826</v>
      </c>
      <c r="I36" s="21"/>
      <c r="J36" s="20">
        <v>20748</v>
      </c>
      <c r="K36" s="21"/>
      <c r="L36" s="20">
        <v>13225</v>
      </c>
      <c r="M36" s="21"/>
      <c r="N36" s="20">
        <v>12663</v>
      </c>
      <c r="O36" s="21"/>
      <c r="P36" s="20">
        <v>11983</v>
      </c>
      <c r="Q36" s="21"/>
      <c r="R36" s="20">
        <v>9501</v>
      </c>
      <c r="S36" s="21"/>
      <c r="T36" s="20">
        <v>11460</v>
      </c>
      <c r="U36" s="21"/>
      <c r="V36" s="20">
        <v>9556</v>
      </c>
      <c r="W36" s="21"/>
      <c r="X36" s="20">
        <v>18973</v>
      </c>
      <c r="Y36" s="20"/>
      <c r="Z36" s="20">
        <v>12263</v>
      </c>
    </row>
    <row r="37" spans="1:26" s="3" customFormat="1" ht="15" customHeight="1" x14ac:dyDescent="0.35">
      <c r="A37" s="1"/>
      <c r="B37" s="114" t="s">
        <v>9</v>
      </c>
      <c r="C37" s="21"/>
      <c r="D37" s="20">
        <v>1167</v>
      </c>
      <c r="E37" s="21"/>
      <c r="F37" s="20">
        <v>892</v>
      </c>
      <c r="G37" s="21"/>
      <c r="H37" s="20">
        <v>1027</v>
      </c>
      <c r="I37" s="21"/>
      <c r="J37" s="20">
        <v>1239</v>
      </c>
      <c r="K37" s="21"/>
      <c r="L37" s="20">
        <v>1373</v>
      </c>
      <c r="M37" s="21"/>
      <c r="N37" s="20">
        <v>1373</v>
      </c>
      <c r="O37" s="21"/>
      <c r="P37" s="20">
        <v>1474</v>
      </c>
      <c r="Q37" s="21"/>
      <c r="R37" s="20">
        <v>2885</v>
      </c>
      <c r="S37" s="21"/>
      <c r="T37" s="20">
        <v>2364</v>
      </c>
      <c r="U37" s="21"/>
      <c r="V37" s="20">
        <v>12672</v>
      </c>
      <c r="W37" s="21"/>
      <c r="X37" s="20">
        <v>12172</v>
      </c>
      <c r="Y37" s="20"/>
      <c r="Z37" s="20">
        <v>11679</v>
      </c>
    </row>
    <row r="38" spans="1:26" s="3" customFormat="1" ht="15" customHeight="1" x14ac:dyDescent="0.35">
      <c r="A38" s="1"/>
      <c r="B38" s="114" t="s">
        <v>26</v>
      </c>
      <c r="C38" s="21"/>
      <c r="D38" s="20">
        <v>409</v>
      </c>
      <c r="E38" s="21"/>
      <c r="F38" s="20">
        <v>398</v>
      </c>
      <c r="G38" s="21"/>
      <c r="H38" s="20">
        <v>388</v>
      </c>
      <c r="I38" s="21"/>
      <c r="J38" s="20">
        <v>40</v>
      </c>
      <c r="K38" s="21"/>
      <c r="L38" s="20">
        <v>69</v>
      </c>
      <c r="M38" s="21"/>
      <c r="N38" s="20">
        <v>2080</v>
      </c>
      <c r="O38" s="21"/>
      <c r="P38" s="20">
        <v>2893</v>
      </c>
      <c r="Q38" s="21"/>
      <c r="R38" s="20">
        <v>2893</v>
      </c>
      <c r="S38" s="21"/>
      <c r="T38" s="20">
        <v>2905</v>
      </c>
      <c r="U38" s="21"/>
      <c r="V38" s="20">
        <v>2917</v>
      </c>
      <c r="W38" s="21"/>
      <c r="X38" s="20">
        <v>2988</v>
      </c>
      <c r="Y38" s="20"/>
      <c r="Z38" s="20">
        <v>8320</v>
      </c>
    </row>
    <row r="39" spans="1:26" s="29" customFormat="1" ht="10" customHeight="1" x14ac:dyDescent="0.35">
      <c r="A39" s="1"/>
      <c r="B39" s="27"/>
      <c r="C39" s="28"/>
      <c r="D39" s="4"/>
      <c r="E39" s="28"/>
      <c r="F39" s="4"/>
      <c r="G39" s="28"/>
      <c r="H39" s="4"/>
      <c r="I39" s="28"/>
      <c r="J39" s="4"/>
      <c r="K39" s="28"/>
      <c r="L39" s="4"/>
      <c r="M39" s="28"/>
      <c r="N39" s="4"/>
      <c r="O39" s="28"/>
      <c r="P39" s="4"/>
      <c r="Q39" s="28"/>
      <c r="R39" s="4"/>
      <c r="S39" s="28"/>
      <c r="T39" s="4"/>
      <c r="U39" s="28"/>
      <c r="V39" s="4"/>
      <c r="W39" s="28"/>
      <c r="X39" s="4"/>
      <c r="Y39" s="28"/>
      <c r="Z39" s="4"/>
    </row>
    <row r="40" spans="1:26" s="3" customFormat="1" ht="15" customHeight="1" x14ac:dyDescent="0.35">
      <c r="A40" s="1"/>
      <c r="B40" s="114" t="s">
        <v>31</v>
      </c>
      <c r="C40" s="21"/>
      <c r="D40" s="20">
        <v>0</v>
      </c>
      <c r="E40" s="21"/>
      <c r="F40" s="20">
        <v>0</v>
      </c>
      <c r="G40" s="21"/>
      <c r="H40" s="20">
        <v>0</v>
      </c>
      <c r="I40" s="21"/>
      <c r="J40" s="20">
        <v>0</v>
      </c>
      <c r="K40" s="21"/>
      <c r="L40" s="20">
        <v>0</v>
      </c>
      <c r="M40" s="21"/>
      <c r="N40" s="20">
        <v>0</v>
      </c>
      <c r="O40" s="21"/>
      <c r="P40" s="20">
        <v>0</v>
      </c>
      <c r="Q40" s="21"/>
      <c r="R40" s="20">
        <v>0</v>
      </c>
      <c r="S40" s="21"/>
      <c r="T40" s="20">
        <v>0</v>
      </c>
      <c r="U40" s="21"/>
      <c r="V40" s="20">
        <v>0</v>
      </c>
      <c r="W40" s="21"/>
      <c r="X40" s="20">
        <v>0</v>
      </c>
      <c r="Y40" s="20"/>
      <c r="Z40" s="20">
        <v>0</v>
      </c>
    </row>
    <row r="41" spans="1:26" s="3" customFormat="1" ht="15" customHeight="1" x14ac:dyDescent="0.35">
      <c r="A41" s="1"/>
      <c r="B41" s="114" t="s">
        <v>33</v>
      </c>
      <c r="C41" s="21"/>
      <c r="D41" s="20">
        <v>37571</v>
      </c>
      <c r="E41" s="21"/>
      <c r="F41" s="20">
        <v>37770</v>
      </c>
      <c r="G41" s="21"/>
      <c r="H41" s="20">
        <v>39945</v>
      </c>
      <c r="I41" s="21"/>
      <c r="J41" s="20">
        <v>39024</v>
      </c>
      <c r="K41" s="21"/>
      <c r="L41" s="20">
        <v>38702</v>
      </c>
      <c r="M41" s="21"/>
      <c r="N41" s="20">
        <v>20228</v>
      </c>
      <c r="O41" s="21"/>
      <c r="P41" s="20">
        <v>17074</v>
      </c>
      <c r="Q41" s="21"/>
      <c r="R41" s="20">
        <v>18102</v>
      </c>
      <c r="S41" s="21"/>
      <c r="T41" s="20">
        <v>18540</v>
      </c>
      <c r="U41" s="21"/>
      <c r="V41" s="20">
        <v>15460</v>
      </c>
      <c r="W41" s="21"/>
      <c r="X41" s="20">
        <v>19070</v>
      </c>
      <c r="Y41" s="20"/>
      <c r="Z41" s="20">
        <v>11785</v>
      </c>
    </row>
    <row r="42" spans="1:26" s="3" customFormat="1" ht="15" customHeight="1" x14ac:dyDescent="0.35">
      <c r="A42" s="1"/>
      <c r="B42" s="114" t="s">
        <v>32</v>
      </c>
      <c r="C42" s="21"/>
      <c r="D42" s="22">
        <v>45175</v>
      </c>
      <c r="E42" s="21"/>
      <c r="F42" s="22">
        <v>41736</v>
      </c>
      <c r="G42" s="21"/>
      <c r="H42" s="22">
        <v>40724</v>
      </c>
      <c r="I42" s="21"/>
      <c r="J42" s="22">
        <v>39790</v>
      </c>
      <c r="K42" s="21"/>
      <c r="L42" s="22">
        <v>37985</v>
      </c>
      <c r="M42" s="21"/>
      <c r="N42" s="22">
        <v>36134</v>
      </c>
      <c r="O42" s="21"/>
      <c r="P42" s="22">
        <v>34250</v>
      </c>
      <c r="Q42" s="21"/>
      <c r="R42" s="22">
        <v>32757</v>
      </c>
      <c r="S42" s="21"/>
      <c r="T42" s="22">
        <v>29217</v>
      </c>
      <c r="U42" s="21"/>
      <c r="V42" s="22">
        <v>27756</v>
      </c>
      <c r="W42" s="21"/>
      <c r="X42" s="22">
        <v>21849</v>
      </c>
      <c r="Y42" s="20"/>
      <c r="Z42" s="22">
        <v>48073</v>
      </c>
    </row>
    <row r="43" spans="1:26" s="25" customFormat="1" ht="10" customHeight="1" x14ac:dyDescent="0.35">
      <c r="A43" s="30"/>
      <c r="B43" s="31"/>
      <c r="C43" s="12"/>
      <c r="D43" s="18"/>
      <c r="E43" s="12"/>
      <c r="F43" s="18"/>
      <c r="G43" s="12"/>
      <c r="H43" s="18"/>
      <c r="I43" s="12"/>
      <c r="J43" s="3"/>
      <c r="K43" s="12"/>
      <c r="L43" s="3"/>
      <c r="M43" s="12"/>
      <c r="N43" s="3"/>
      <c r="O43" s="12"/>
      <c r="P43" s="3"/>
      <c r="Q43" s="12"/>
      <c r="R43" s="18"/>
      <c r="S43" s="12"/>
      <c r="T43" s="18"/>
      <c r="U43" s="12"/>
      <c r="V43" s="18"/>
      <c r="W43" s="12"/>
      <c r="X43" s="18"/>
      <c r="Y43" s="12"/>
      <c r="Z43" s="18"/>
    </row>
    <row r="44" spans="1:26" s="3" customFormat="1" ht="15" customHeight="1" x14ac:dyDescent="0.35">
      <c r="A44" s="1"/>
      <c r="B44" s="17" t="s">
        <v>35</v>
      </c>
      <c r="C44" s="26"/>
      <c r="D44" s="23">
        <v>133913</v>
      </c>
      <c r="E44" s="26"/>
      <c r="F44" s="23">
        <v>138511</v>
      </c>
      <c r="G44" s="26"/>
      <c r="H44" s="23">
        <v>127071</v>
      </c>
      <c r="I44" s="26"/>
      <c r="J44" s="23">
        <v>109367</v>
      </c>
      <c r="K44" s="26"/>
      <c r="L44" s="23">
        <v>103091</v>
      </c>
      <c r="M44" s="26"/>
      <c r="N44" s="23">
        <v>84060</v>
      </c>
      <c r="O44" s="26"/>
      <c r="P44" s="23">
        <f>SUM(P34:P42)</f>
        <v>79125</v>
      </c>
      <c r="Q44" s="26"/>
      <c r="R44" s="23">
        <v>77505</v>
      </c>
      <c r="S44" s="26"/>
      <c r="T44" s="23">
        <v>86582</v>
      </c>
      <c r="U44" s="26"/>
      <c r="V44" s="23">
        <v>99875</v>
      </c>
      <c r="W44" s="26"/>
      <c r="X44" s="23">
        <v>103733</v>
      </c>
      <c r="Y44" s="24"/>
      <c r="Z44" s="23">
        <v>113995</v>
      </c>
    </row>
    <row r="45" spans="1:26" s="3" customFormat="1" ht="10" customHeight="1" x14ac:dyDescent="0.35">
      <c r="A45" s="1"/>
      <c r="C45" s="12"/>
      <c r="D45" s="4"/>
      <c r="E45" s="12"/>
      <c r="F45" s="4"/>
      <c r="G45" s="12"/>
      <c r="H45" s="4"/>
      <c r="I45" s="12"/>
      <c r="K45" s="12"/>
      <c r="M45" s="12"/>
      <c r="O45" s="12"/>
      <c r="Q45" s="12"/>
      <c r="R45" s="4"/>
      <c r="S45" s="12"/>
      <c r="T45" s="4"/>
      <c r="U45" s="12"/>
      <c r="V45" s="4"/>
      <c r="W45" s="12"/>
      <c r="X45" s="4"/>
      <c r="Y45" s="12"/>
      <c r="Z45" s="4"/>
    </row>
    <row r="46" spans="1:26" s="3" customFormat="1" ht="15" customHeight="1" thickBot="1" x14ac:dyDescent="0.4">
      <c r="A46" s="1"/>
      <c r="B46" s="17" t="s">
        <v>36</v>
      </c>
      <c r="C46" s="26"/>
      <c r="D46" s="32">
        <v>496619</v>
      </c>
      <c r="E46" s="26"/>
      <c r="F46" s="32">
        <v>484679</v>
      </c>
      <c r="G46" s="26"/>
      <c r="H46" s="32">
        <v>472748</v>
      </c>
      <c r="I46" s="26"/>
      <c r="J46" s="32">
        <v>424648</v>
      </c>
      <c r="K46" s="26"/>
      <c r="L46" s="32">
        <v>429991</v>
      </c>
      <c r="M46" s="26"/>
      <c r="N46" s="32">
        <v>427538</v>
      </c>
      <c r="O46" s="26"/>
      <c r="P46" s="32">
        <v>396003</v>
      </c>
      <c r="Q46" s="26"/>
      <c r="R46" s="32">
        <v>384332</v>
      </c>
      <c r="S46" s="26"/>
      <c r="T46" s="32">
        <v>376604</v>
      </c>
      <c r="U46" s="26"/>
      <c r="V46" s="32">
        <v>359159</v>
      </c>
      <c r="W46" s="26"/>
      <c r="X46" s="32">
        <v>325540</v>
      </c>
      <c r="Y46" s="24"/>
      <c r="Z46" s="32">
        <v>332985</v>
      </c>
    </row>
    <row r="47" spans="1:26" s="3" customFormat="1" ht="15" customHeight="1" thickTop="1" x14ac:dyDescent="0.35">
      <c r="A47" s="1"/>
      <c r="C47" s="12"/>
      <c r="D47" s="33"/>
      <c r="E47" s="12"/>
      <c r="F47" s="33"/>
      <c r="G47" s="12"/>
      <c r="H47" s="33"/>
      <c r="I47" s="12"/>
      <c r="J47" s="33"/>
      <c r="K47" s="12"/>
      <c r="L47" s="33"/>
      <c r="M47" s="12"/>
      <c r="N47" s="33"/>
      <c r="O47" s="12"/>
      <c r="P47" s="33"/>
      <c r="Q47" s="12"/>
      <c r="R47" s="33"/>
      <c r="S47" s="12"/>
      <c r="T47" s="33"/>
      <c r="U47" s="12"/>
      <c r="V47" s="33"/>
      <c r="W47" s="12"/>
      <c r="X47" s="33"/>
      <c r="Y47" s="12"/>
      <c r="Z47" s="33"/>
    </row>
    <row r="48" spans="1:26" s="29" customFormat="1" ht="15" customHeight="1" x14ac:dyDescent="0.35">
      <c r="A48" s="1"/>
      <c r="B48" s="27"/>
      <c r="C48" s="28"/>
      <c r="D48" s="4"/>
      <c r="E48" s="28"/>
      <c r="F48" s="4"/>
      <c r="G48" s="28"/>
      <c r="H48" s="4"/>
      <c r="I48" s="28"/>
      <c r="J48" s="4"/>
      <c r="K48" s="28"/>
      <c r="L48" s="4"/>
      <c r="M48" s="28"/>
      <c r="N48" s="4"/>
      <c r="O48" s="28"/>
      <c r="P48" s="4"/>
      <c r="Q48" s="28"/>
      <c r="R48" s="4"/>
      <c r="S48" s="28"/>
      <c r="T48" s="4"/>
      <c r="U48" s="28"/>
      <c r="V48" s="4"/>
      <c r="W48" s="28"/>
      <c r="X48" s="4"/>
      <c r="Y48" s="28"/>
      <c r="Z48" s="4"/>
    </row>
    <row r="49" spans="1:26" s="29" customFormat="1" ht="15" customHeight="1" x14ac:dyDescent="0.35">
      <c r="A49" s="1"/>
      <c r="B49" s="3"/>
      <c r="C49" s="16"/>
      <c r="D49" s="177" t="s">
        <v>18</v>
      </c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</row>
    <row r="50" spans="1:26" s="3" customFormat="1" ht="15" customHeight="1" x14ac:dyDescent="0.35">
      <c r="A50" s="1"/>
      <c r="B50" s="11"/>
      <c r="C50" s="5"/>
      <c r="D50" s="12"/>
      <c r="E50" s="5"/>
      <c r="F50" s="12"/>
      <c r="G50" s="5"/>
      <c r="H50" s="12"/>
      <c r="I50" s="5"/>
      <c r="J50" s="12"/>
      <c r="K50" s="5"/>
      <c r="L50" s="12"/>
      <c r="M50" s="5"/>
      <c r="N50" s="12"/>
      <c r="O50" s="5"/>
      <c r="P50" s="12"/>
      <c r="Q50" s="5"/>
      <c r="R50" s="12"/>
      <c r="S50" s="5"/>
      <c r="T50" s="12"/>
      <c r="U50" s="5"/>
      <c r="V50" s="12"/>
      <c r="W50" s="5"/>
      <c r="X50" s="12"/>
      <c r="Y50" s="5"/>
      <c r="Z50" s="12"/>
    </row>
    <row r="51" spans="1:26" s="34" customFormat="1" ht="15" customHeight="1" x14ac:dyDescent="0.35">
      <c r="A51" s="29"/>
      <c r="B51" s="14"/>
      <c r="C51" s="16"/>
      <c r="D51" s="15">
        <v>44926</v>
      </c>
      <c r="E51" s="16"/>
      <c r="F51" s="15">
        <v>44834</v>
      </c>
      <c r="G51" s="16"/>
      <c r="H51" s="15">
        <v>44742</v>
      </c>
      <c r="I51" s="16"/>
      <c r="J51" s="15">
        <v>44651</v>
      </c>
      <c r="K51" s="16"/>
      <c r="L51" s="15">
        <v>44561</v>
      </c>
      <c r="M51" s="16"/>
      <c r="N51" s="15">
        <v>44469</v>
      </c>
      <c r="O51" s="16"/>
      <c r="P51" s="15">
        <v>44377</v>
      </c>
      <c r="Q51" s="16"/>
      <c r="R51" s="15">
        <v>44286</v>
      </c>
      <c r="S51" s="16"/>
      <c r="T51" s="15">
        <v>44196</v>
      </c>
      <c r="U51" s="16"/>
      <c r="V51" s="15">
        <v>44104</v>
      </c>
      <c r="W51" s="16"/>
      <c r="X51" s="15">
        <v>43830</v>
      </c>
      <c r="Y51" s="16"/>
      <c r="Z51" s="15">
        <v>43465</v>
      </c>
    </row>
    <row r="52" spans="1:26" s="34" customFormat="1" ht="15" customHeight="1" x14ac:dyDescent="0.35">
      <c r="A52" s="29"/>
      <c r="B52" s="14"/>
      <c r="C52" s="5"/>
      <c r="D52" s="12"/>
      <c r="E52" s="5"/>
      <c r="F52" s="12"/>
      <c r="G52" s="5"/>
      <c r="H52" s="12"/>
      <c r="I52" s="5"/>
      <c r="J52" s="12"/>
      <c r="K52" s="5"/>
      <c r="L52" s="12"/>
      <c r="M52" s="5"/>
      <c r="N52" s="12"/>
      <c r="O52" s="5"/>
      <c r="P52" s="12"/>
      <c r="Q52" s="5"/>
      <c r="R52" s="12"/>
      <c r="S52" s="5"/>
      <c r="T52" s="12"/>
      <c r="U52" s="5"/>
      <c r="V52" s="12"/>
      <c r="W52" s="5"/>
      <c r="X52" s="12"/>
      <c r="Y52" s="5"/>
      <c r="Z52" s="12"/>
    </row>
    <row r="53" spans="1:26" s="14" customFormat="1" ht="15" customHeight="1" x14ac:dyDescent="0.35">
      <c r="A53" s="13"/>
      <c r="B53" s="17" t="s">
        <v>38</v>
      </c>
      <c r="C53" s="5"/>
      <c r="D53" s="12"/>
      <c r="E53" s="5"/>
      <c r="F53" s="12"/>
      <c r="G53" s="5"/>
      <c r="H53" s="12"/>
      <c r="I53" s="5"/>
      <c r="J53" s="12"/>
      <c r="K53" s="5"/>
      <c r="L53" s="12"/>
      <c r="M53" s="5"/>
      <c r="N53" s="12"/>
      <c r="O53" s="5"/>
      <c r="P53" s="12"/>
      <c r="Q53" s="5"/>
      <c r="R53" s="12"/>
      <c r="S53" s="5"/>
      <c r="T53" s="12"/>
      <c r="U53" s="5"/>
      <c r="V53" s="12"/>
      <c r="W53" s="5"/>
      <c r="X53" s="12"/>
      <c r="Y53" s="5"/>
      <c r="Z53" s="12"/>
    </row>
    <row r="54" spans="1:26" s="14" customFormat="1" ht="15" customHeight="1" x14ac:dyDescent="0.35">
      <c r="A54" s="13"/>
      <c r="B54" s="17" t="s">
        <v>20</v>
      </c>
      <c r="C54" s="5"/>
      <c r="D54" s="12"/>
      <c r="E54" s="5"/>
      <c r="F54" s="12"/>
      <c r="G54" s="5"/>
      <c r="H54" s="12"/>
      <c r="I54" s="5"/>
      <c r="J54" s="12"/>
      <c r="K54" s="5"/>
      <c r="L54" s="12"/>
      <c r="M54" s="5"/>
      <c r="N54" s="12"/>
      <c r="O54" s="5"/>
      <c r="P54" s="12"/>
      <c r="Q54" s="5"/>
      <c r="R54" s="12"/>
      <c r="S54" s="5"/>
      <c r="T54" s="12"/>
      <c r="U54" s="5"/>
      <c r="V54" s="12"/>
      <c r="W54" s="5"/>
      <c r="X54" s="12"/>
      <c r="Y54" s="5"/>
      <c r="Z54" s="12"/>
    </row>
    <row r="55" spans="1:26" s="3" customFormat="1" ht="15" customHeight="1" x14ac:dyDescent="0.35">
      <c r="A55" s="1"/>
      <c r="B55" s="114" t="s">
        <v>39</v>
      </c>
      <c r="C55" s="21"/>
      <c r="D55" s="20">
        <v>23595</v>
      </c>
      <c r="E55" s="21"/>
      <c r="F55" s="20">
        <v>8745</v>
      </c>
      <c r="G55" s="21"/>
      <c r="H55" s="20">
        <v>8381</v>
      </c>
      <c r="I55" s="21"/>
      <c r="J55" s="20">
        <v>9893</v>
      </c>
      <c r="K55" s="21"/>
      <c r="L55" s="20">
        <v>10087</v>
      </c>
      <c r="M55" s="21"/>
      <c r="N55" s="20">
        <v>11929</v>
      </c>
      <c r="O55" s="21"/>
      <c r="P55" s="20">
        <v>14239</v>
      </c>
      <c r="Q55" s="21"/>
      <c r="R55" s="20">
        <v>13447</v>
      </c>
      <c r="S55" s="21"/>
      <c r="T55" s="20">
        <v>11151</v>
      </c>
      <c r="U55" s="21"/>
      <c r="V55" s="20">
        <v>46289</v>
      </c>
      <c r="W55" s="21"/>
      <c r="X55" s="20">
        <v>23927</v>
      </c>
      <c r="Y55" s="20"/>
      <c r="Z55" s="20">
        <v>31445</v>
      </c>
    </row>
    <row r="56" spans="1:26" s="3" customFormat="1" ht="15" customHeight="1" x14ac:dyDescent="0.35">
      <c r="A56" s="1"/>
      <c r="B56" s="114" t="s">
        <v>125</v>
      </c>
      <c r="C56" s="21"/>
      <c r="D56" s="20">
        <v>10517</v>
      </c>
      <c r="E56" s="21"/>
      <c r="F56" s="20">
        <v>10530</v>
      </c>
      <c r="G56" s="21"/>
      <c r="H56" s="20">
        <v>10539</v>
      </c>
      <c r="I56" s="21"/>
      <c r="J56" s="20">
        <v>10556</v>
      </c>
      <c r="K56" s="21"/>
      <c r="L56" s="20">
        <v>10546</v>
      </c>
      <c r="M56" s="21"/>
      <c r="N56" s="20">
        <v>10510</v>
      </c>
      <c r="O56" s="21"/>
      <c r="P56" s="20">
        <v>10500</v>
      </c>
      <c r="Q56" s="21"/>
      <c r="R56" s="20">
        <v>10490</v>
      </c>
      <c r="S56" s="21"/>
      <c r="T56" s="20">
        <v>7765</v>
      </c>
      <c r="U56" s="21"/>
      <c r="V56" s="20"/>
      <c r="W56" s="21"/>
      <c r="X56" s="20">
        <v>0</v>
      </c>
      <c r="Y56" s="20"/>
      <c r="Z56" s="20">
        <v>0</v>
      </c>
    </row>
    <row r="57" spans="1:26" s="3" customFormat="1" ht="15" customHeight="1" x14ac:dyDescent="0.35">
      <c r="A57" s="1"/>
      <c r="B57" s="114" t="s">
        <v>40</v>
      </c>
      <c r="C57" s="21"/>
      <c r="D57" s="20">
        <v>6044</v>
      </c>
      <c r="E57" s="21"/>
      <c r="F57" s="20">
        <v>5698</v>
      </c>
      <c r="G57" s="21"/>
      <c r="H57" s="20">
        <v>5459</v>
      </c>
      <c r="I57" s="21"/>
      <c r="J57" s="20">
        <v>3770</v>
      </c>
      <c r="K57" s="21"/>
      <c r="L57" s="20">
        <v>4086</v>
      </c>
      <c r="M57" s="21"/>
      <c r="N57" s="20">
        <v>1236</v>
      </c>
      <c r="O57" s="21"/>
      <c r="P57" s="20">
        <v>2054</v>
      </c>
      <c r="Q57" s="21"/>
      <c r="R57" s="20">
        <v>2750</v>
      </c>
      <c r="S57" s="21"/>
      <c r="T57" s="20">
        <v>2733</v>
      </c>
      <c r="U57" s="21"/>
      <c r="V57" s="20">
        <v>2688</v>
      </c>
      <c r="W57" s="21"/>
      <c r="X57" s="20">
        <v>2753</v>
      </c>
      <c r="Y57" s="20"/>
      <c r="Z57" s="20">
        <v>0</v>
      </c>
    </row>
    <row r="58" spans="1:26" s="3" customFormat="1" ht="15" customHeight="1" x14ac:dyDescent="0.35">
      <c r="A58" s="1"/>
      <c r="B58" s="114" t="s">
        <v>41</v>
      </c>
      <c r="C58" s="21"/>
      <c r="D58" s="20">
        <v>68223</v>
      </c>
      <c r="E58" s="21"/>
      <c r="F58" s="20">
        <v>60188</v>
      </c>
      <c r="G58" s="21"/>
      <c r="H58" s="20">
        <v>80728</v>
      </c>
      <c r="I58" s="21"/>
      <c r="J58" s="20">
        <v>63422</v>
      </c>
      <c r="K58" s="21"/>
      <c r="L58" s="20">
        <v>62497</v>
      </c>
      <c r="M58" s="21"/>
      <c r="N58" s="20">
        <v>64150</v>
      </c>
      <c r="O58" s="21"/>
      <c r="P58" s="20">
        <v>53206</v>
      </c>
      <c r="Q58" s="21"/>
      <c r="R58" s="20">
        <v>56117</v>
      </c>
      <c r="S58" s="21"/>
      <c r="T58" s="20">
        <v>55832</v>
      </c>
      <c r="U58" s="21"/>
      <c r="V58" s="20">
        <v>33897</v>
      </c>
      <c r="W58" s="21"/>
      <c r="X58" s="20">
        <v>34674</v>
      </c>
      <c r="Y58" s="20"/>
      <c r="Z58" s="20">
        <v>25217</v>
      </c>
    </row>
    <row r="59" spans="1:26" s="3" customFormat="1" ht="15" customHeight="1" x14ac:dyDescent="0.35">
      <c r="A59" s="1"/>
      <c r="B59" s="114" t="s">
        <v>42</v>
      </c>
      <c r="C59" s="21"/>
      <c r="D59" s="20">
        <v>0</v>
      </c>
      <c r="E59" s="21"/>
      <c r="F59" s="20">
        <v>10005</v>
      </c>
      <c r="G59" s="21"/>
      <c r="H59" s="20">
        <v>0</v>
      </c>
      <c r="I59" s="21"/>
      <c r="J59" s="20">
        <v>1022</v>
      </c>
      <c r="K59" s="21"/>
      <c r="L59" s="20">
        <v>1110</v>
      </c>
      <c r="M59" s="21"/>
      <c r="N59" s="20">
        <v>1957</v>
      </c>
      <c r="O59" s="21"/>
      <c r="P59" s="20">
        <v>2000</v>
      </c>
      <c r="Q59" s="21"/>
      <c r="R59" s="20">
        <v>1290</v>
      </c>
      <c r="S59" s="21"/>
      <c r="T59" s="20">
        <v>1971</v>
      </c>
      <c r="U59" s="21"/>
      <c r="V59" s="20">
        <v>5632</v>
      </c>
      <c r="W59" s="21"/>
      <c r="X59" s="20">
        <v>1655</v>
      </c>
      <c r="Y59" s="20"/>
      <c r="Z59" s="20">
        <v>2036</v>
      </c>
    </row>
    <row r="60" spans="1:26" s="3" customFormat="1" ht="15" customHeight="1" x14ac:dyDescent="0.35">
      <c r="A60" s="1"/>
      <c r="B60" s="114" t="s">
        <v>2</v>
      </c>
      <c r="C60" s="21"/>
      <c r="D60" s="20">
        <v>344</v>
      </c>
      <c r="E60" s="21"/>
      <c r="F60" s="20">
        <v>373</v>
      </c>
      <c r="G60" s="21"/>
      <c r="H60" s="20">
        <v>376</v>
      </c>
      <c r="I60" s="21"/>
      <c r="J60" s="20">
        <v>100</v>
      </c>
      <c r="K60" s="21"/>
      <c r="L60" s="20">
        <v>6</v>
      </c>
      <c r="M60" s="21"/>
      <c r="N60" s="20">
        <v>1451</v>
      </c>
      <c r="O60" s="21"/>
      <c r="P60" s="20">
        <v>83</v>
      </c>
      <c r="Q60" s="21"/>
      <c r="R60" s="20">
        <v>84</v>
      </c>
      <c r="S60" s="21"/>
      <c r="T60" s="20">
        <v>948</v>
      </c>
      <c r="U60" s="21"/>
      <c r="V60" s="20">
        <v>1308</v>
      </c>
      <c r="W60" s="21"/>
      <c r="X60" s="20">
        <v>3250</v>
      </c>
      <c r="Y60" s="20"/>
      <c r="Z60" s="20">
        <v>3</v>
      </c>
    </row>
    <row r="61" spans="1:26" s="3" customFormat="1" ht="15" customHeight="1" x14ac:dyDescent="0.35">
      <c r="A61" s="1"/>
      <c r="B61" s="114" t="s">
        <v>43</v>
      </c>
      <c r="C61" s="21"/>
      <c r="D61" s="20">
        <v>14541</v>
      </c>
      <c r="E61" s="21"/>
      <c r="F61" s="20">
        <v>7246</v>
      </c>
      <c r="G61" s="21"/>
      <c r="H61" s="20">
        <v>4006</v>
      </c>
      <c r="I61" s="21"/>
      <c r="J61" s="20">
        <v>3093</v>
      </c>
      <c r="K61" s="21"/>
      <c r="L61" s="20">
        <v>9107</v>
      </c>
      <c r="M61" s="21"/>
      <c r="N61" s="20">
        <v>9683</v>
      </c>
      <c r="O61" s="21"/>
      <c r="P61" s="20">
        <v>7481</v>
      </c>
      <c r="Q61" s="21"/>
      <c r="R61" s="20">
        <v>11130</v>
      </c>
      <c r="S61" s="21"/>
      <c r="T61" s="20">
        <v>9204</v>
      </c>
      <c r="U61" s="21"/>
      <c r="V61" s="20">
        <v>7604</v>
      </c>
      <c r="W61" s="21"/>
      <c r="X61" s="20">
        <v>12068</v>
      </c>
      <c r="Y61" s="20"/>
      <c r="Z61" s="20">
        <v>9035</v>
      </c>
    </row>
    <row r="62" spans="1:26" s="3" customFormat="1" ht="15" customHeight="1" x14ac:dyDescent="0.35">
      <c r="A62" s="1"/>
      <c r="B62" s="114" t="s">
        <v>44</v>
      </c>
      <c r="C62" s="21"/>
      <c r="D62" s="20">
        <v>1931</v>
      </c>
      <c r="E62" s="21"/>
      <c r="F62" s="20">
        <v>2410</v>
      </c>
      <c r="G62" s="21"/>
      <c r="H62" s="20">
        <v>3590</v>
      </c>
      <c r="I62" s="21"/>
      <c r="J62" s="20">
        <v>5786</v>
      </c>
      <c r="K62" s="21"/>
      <c r="L62" s="20">
        <v>7129</v>
      </c>
      <c r="M62" s="21"/>
      <c r="N62" s="20">
        <v>8056</v>
      </c>
      <c r="O62" s="21"/>
      <c r="P62" s="20">
        <v>6465</v>
      </c>
      <c r="Q62" s="21"/>
      <c r="R62" s="20">
        <v>3806</v>
      </c>
      <c r="S62" s="21"/>
      <c r="T62" s="20">
        <v>6331</v>
      </c>
      <c r="U62" s="21"/>
      <c r="V62" s="20">
        <v>7134</v>
      </c>
      <c r="W62" s="21"/>
      <c r="X62" s="20">
        <v>2956</v>
      </c>
      <c r="Y62" s="20"/>
      <c r="Z62" s="20">
        <v>5483</v>
      </c>
    </row>
    <row r="63" spans="1:26" s="3" customFormat="1" ht="15" customHeight="1" x14ac:dyDescent="0.35">
      <c r="A63" s="1"/>
      <c r="B63" s="114" t="s">
        <v>45</v>
      </c>
      <c r="C63" s="21"/>
      <c r="D63" s="20">
        <v>22774</v>
      </c>
      <c r="E63" s="21"/>
      <c r="F63" s="20">
        <v>25839</v>
      </c>
      <c r="G63" s="21"/>
      <c r="H63" s="20">
        <v>23765</v>
      </c>
      <c r="I63" s="21"/>
      <c r="J63" s="20">
        <v>27424</v>
      </c>
      <c r="K63" s="21"/>
      <c r="L63" s="20">
        <v>24660</v>
      </c>
      <c r="M63" s="21"/>
      <c r="N63" s="20">
        <v>23400</v>
      </c>
      <c r="O63" s="21"/>
      <c r="P63" s="20">
        <v>21185</v>
      </c>
      <c r="Q63" s="21"/>
      <c r="R63" s="20">
        <v>17961</v>
      </c>
      <c r="S63" s="21"/>
      <c r="T63" s="20">
        <v>18976</v>
      </c>
      <c r="U63" s="21"/>
      <c r="V63" s="20">
        <v>20511</v>
      </c>
      <c r="W63" s="21"/>
      <c r="X63" s="20">
        <v>13859</v>
      </c>
      <c r="Y63" s="20"/>
      <c r="Z63" s="20">
        <v>16487</v>
      </c>
    </row>
    <row r="64" spans="1:26" s="3" customFormat="1" ht="15" customHeight="1" x14ac:dyDescent="0.35">
      <c r="A64" s="1"/>
      <c r="B64" s="114" t="s">
        <v>46</v>
      </c>
      <c r="C64" s="21"/>
      <c r="D64" s="20">
        <v>2689</v>
      </c>
      <c r="E64" s="21"/>
      <c r="F64" s="20">
        <v>2728</v>
      </c>
      <c r="G64" s="21"/>
      <c r="H64" s="20">
        <v>2619</v>
      </c>
      <c r="I64" s="21"/>
      <c r="J64" s="20">
        <v>2623</v>
      </c>
      <c r="K64" s="21"/>
      <c r="L64" s="20">
        <v>2450</v>
      </c>
      <c r="M64" s="21"/>
      <c r="N64" s="20">
        <v>2354</v>
      </c>
      <c r="O64" s="21"/>
      <c r="P64" s="20">
        <v>3890</v>
      </c>
      <c r="Q64" s="21"/>
      <c r="R64" s="20">
        <v>3595</v>
      </c>
      <c r="S64" s="21"/>
      <c r="T64" s="20">
        <v>2745</v>
      </c>
      <c r="U64" s="21"/>
      <c r="V64" s="20">
        <v>2531</v>
      </c>
      <c r="W64" s="21"/>
      <c r="X64" s="20">
        <v>2765</v>
      </c>
      <c r="Y64" s="20"/>
      <c r="Z64" s="20">
        <v>1768</v>
      </c>
    </row>
    <row r="65" spans="1:26" s="3" customFormat="1" ht="15" customHeight="1" x14ac:dyDescent="0.35">
      <c r="A65" s="1"/>
      <c r="B65" s="114" t="s">
        <v>25</v>
      </c>
      <c r="C65" s="21"/>
      <c r="D65" s="20">
        <v>41125</v>
      </c>
      <c r="E65" s="21"/>
      <c r="F65" s="20">
        <v>45826</v>
      </c>
      <c r="G65" s="21"/>
      <c r="H65" s="20">
        <v>42563</v>
      </c>
      <c r="I65" s="21"/>
      <c r="J65" s="20">
        <v>37009</v>
      </c>
      <c r="K65" s="21"/>
      <c r="L65" s="20">
        <v>32770</v>
      </c>
      <c r="M65" s="21"/>
      <c r="N65" s="20">
        <v>33799</v>
      </c>
      <c r="O65" s="21"/>
      <c r="P65" s="20">
        <v>39730</v>
      </c>
      <c r="Q65" s="21"/>
      <c r="R65" s="20">
        <v>36679</v>
      </c>
      <c r="S65" s="21"/>
      <c r="T65" s="20">
        <v>37139</v>
      </c>
      <c r="U65" s="21"/>
      <c r="V65" s="20">
        <v>34913</v>
      </c>
      <c r="W65" s="21"/>
      <c r="X65" s="20">
        <v>41060</v>
      </c>
      <c r="Y65" s="20"/>
      <c r="Z65" s="20">
        <v>16734</v>
      </c>
    </row>
    <row r="66" spans="1:26" s="3" customFormat="1" ht="15" customHeight="1" x14ac:dyDescent="0.35">
      <c r="A66" s="1"/>
      <c r="B66" s="114" t="s">
        <v>153</v>
      </c>
      <c r="C66" s="21"/>
      <c r="D66" s="20">
        <v>1458</v>
      </c>
      <c r="E66" s="21"/>
      <c r="F66" s="20">
        <v>1758</v>
      </c>
      <c r="G66" s="21"/>
      <c r="H66" s="20">
        <v>743</v>
      </c>
      <c r="I66" s="21"/>
      <c r="J66" s="20">
        <v>4397</v>
      </c>
      <c r="K66" s="21"/>
      <c r="L66" s="20">
        <v>6865</v>
      </c>
      <c r="M66" s="21"/>
      <c r="N66" s="20">
        <v>8318</v>
      </c>
      <c r="O66" s="21"/>
      <c r="P66" s="20"/>
      <c r="Q66" s="21"/>
      <c r="R66" s="20"/>
      <c r="S66" s="21"/>
      <c r="T66" s="20"/>
      <c r="U66" s="21"/>
      <c r="V66" s="20"/>
      <c r="W66" s="21"/>
      <c r="X66" s="20"/>
      <c r="Y66" s="20"/>
      <c r="Z66" s="20"/>
    </row>
    <row r="67" spans="1:26" s="3" customFormat="1" ht="15" customHeight="1" x14ac:dyDescent="0.35">
      <c r="A67" s="1"/>
      <c r="B67" s="114" t="s">
        <v>47</v>
      </c>
      <c r="C67" s="21"/>
      <c r="D67" s="22">
        <v>355</v>
      </c>
      <c r="E67" s="21"/>
      <c r="F67" s="22">
        <v>1007</v>
      </c>
      <c r="G67" s="21"/>
      <c r="H67" s="22">
        <v>497</v>
      </c>
      <c r="I67" s="21"/>
      <c r="J67" s="22">
        <v>491</v>
      </c>
      <c r="K67" s="21"/>
      <c r="L67" s="22">
        <v>766</v>
      </c>
      <c r="M67" s="21"/>
      <c r="N67" s="22">
        <v>1438</v>
      </c>
      <c r="O67" s="21"/>
      <c r="P67" s="22">
        <v>2707</v>
      </c>
      <c r="Q67" s="21"/>
      <c r="R67" s="22">
        <v>3813</v>
      </c>
      <c r="S67" s="21"/>
      <c r="T67" s="22">
        <v>4946</v>
      </c>
      <c r="U67" s="21"/>
      <c r="V67" s="22">
        <v>2608</v>
      </c>
      <c r="W67" s="21"/>
      <c r="X67" s="22">
        <v>1236</v>
      </c>
      <c r="Y67" s="20"/>
      <c r="Z67" s="22">
        <v>1281</v>
      </c>
    </row>
    <row r="68" spans="1:26" s="35" customFormat="1" ht="10" customHeight="1" x14ac:dyDescent="0.35">
      <c r="B68" s="31"/>
      <c r="C68" s="37"/>
      <c r="D68" s="36"/>
      <c r="E68" s="37"/>
      <c r="F68" s="36"/>
      <c r="G68" s="37"/>
      <c r="H68" s="36"/>
      <c r="I68" s="37"/>
      <c r="J68" s="36"/>
      <c r="K68" s="37"/>
      <c r="L68" s="36"/>
      <c r="M68" s="37"/>
      <c r="N68" s="36"/>
      <c r="O68" s="37"/>
      <c r="P68" s="36"/>
      <c r="Q68" s="37"/>
      <c r="R68" s="36"/>
      <c r="S68" s="37"/>
      <c r="T68" s="36"/>
      <c r="U68" s="37"/>
      <c r="V68" s="36"/>
      <c r="W68" s="37"/>
      <c r="X68" s="36"/>
      <c r="Y68" s="37"/>
      <c r="Z68" s="36"/>
    </row>
    <row r="69" spans="1:26" s="3" customFormat="1" ht="15" customHeight="1" x14ac:dyDescent="0.35">
      <c r="A69" s="1"/>
      <c r="B69" s="17" t="s">
        <v>48</v>
      </c>
      <c r="C69" s="26"/>
      <c r="D69" s="23">
        <v>193596</v>
      </c>
      <c r="E69" s="26"/>
      <c r="F69" s="23">
        <v>182353</v>
      </c>
      <c r="G69" s="26"/>
      <c r="H69" s="23">
        <v>183266</v>
      </c>
      <c r="I69" s="26"/>
      <c r="J69" s="23">
        <v>169586</v>
      </c>
      <c r="K69" s="26"/>
      <c r="L69" s="23">
        <v>172079</v>
      </c>
      <c r="M69" s="26"/>
      <c r="N69" s="23">
        <v>178281</v>
      </c>
      <c r="O69" s="26"/>
      <c r="P69" s="23">
        <v>163540</v>
      </c>
      <c r="Q69" s="26"/>
      <c r="R69" s="23">
        <v>161162</v>
      </c>
      <c r="S69" s="26"/>
      <c r="T69" s="23">
        <v>159741</v>
      </c>
      <c r="U69" s="26"/>
      <c r="V69" s="23">
        <v>165115</v>
      </c>
      <c r="W69" s="26"/>
      <c r="X69" s="23">
        <v>140203</v>
      </c>
      <c r="Y69" s="24"/>
      <c r="Z69" s="23">
        <v>109489</v>
      </c>
    </row>
    <row r="70" spans="1:26" s="35" customFormat="1" ht="10" customHeight="1" x14ac:dyDescent="0.35">
      <c r="B70" s="3"/>
      <c r="C70" s="37"/>
      <c r="D70" s="161"/>
      <c r="E70" s="37"/>
      <c r="F70" s="161"/>
      <c r="G70" s="37"/>
      <c r="H70" s="161"/>
      <c r="I70" s="37"/>
      <c r="J70" s="161"/>
      <c r="K70" s="37"/>
      <c r="L70" s="161"/>
      <c r="M70" s="37"/>
      <c r="N70" s="161"/>
      <c r="O70" s="37"/>
      <c r="P70" s="161"/>
      <c r="Q70" s="37"/>
      <c r="R70" s="161"/>
      <c r="S70" s="37"/>
      <c r="T70" s="37"/>
      <c r="U70" s="37"/>
      <c r="V70" s="37"/>
      <c r="W70" s="37"/>
      <c r="X70" s="37"/>
      <c r="Y70" s="37"/>
      <c r="Z70" s="37"/>
    </row>
    <row r="71" spans="1:26" s="35" customFormat="1" ht="15" customHeight="1" x14ac:dyDescent="0.35">
      <c r="B71" s="17" t="s">
        <v>29</v>
      </c>
      <c r="C71" s="37"/>
      <c r="D71" s="162"/>
      <c r="E71" s="37"/>
      <c r="F71" s="162"/>
      <c r="G71" s="37"/>
      <c r="H71" s="162"/>
      <c r="I71" s="37"/>
      <c r="J71" s="162"/>
      <c r="K71" s="37"/>
      <c r="L71" s="162"/>
      <c r="M71" s="37"/>
      <c r="N71" s="162"/>
      <c r="O71" s="37"/>
      <c r="P71" s="162"/>
      <c r="Q71" s="37"/>
      <c r="R71" s="162"/>
      <c r="S71" s="37"/>
      <c r="T71" s="38"/>
      <c r="U71" s="37"/>
      <c r="V71" s="38"/>
      <c r="W71" s="37"/>
      <c r="X71" s="38"/>
      <c r="Y71" s="37"/>
      <c r="Z71" s="38"/>
    </row>
    <row r="72" spans="1:26" s="3" customFormat="1" ht="15" customHeight="1" x14ac:dyDescent="0.35">
      <c r="A72" s="1"/>
      <c r="B72" s="114" t="s">
        <v>49</v>
      </c>
      <c r="C72" s="21"/>
      <c r="D72" s="20">
        <v>19308</v>
      </c>
      <c r="E72" s="21"/>
      <c r="F72" s="20">
        <v>22556</v>
      </c>
      <c r="G72" s="21"/>
      <c r="H72" s="20">
        <v>26457</v>
      </c>
      <c r="I72" s="21"/>
      <c r="J72" s="20">
        <v>27393</v>
      </c>
      <c r="K72" s="21"/>
      <c r="L72" s="20">
        <v>30985</v>
      </c>
      <c r="M72" s="21"/>
      <c r="N72" s="20">
        <v>37481</v>
      </c>
      <c r="O72" s="21"/>
      <c r="P72" s="20">
        <v>39115</v>
      </c>
      <c r="Q72" s="21"/>
      <c r="R72" s="20">
        <v>40326</v>
      </c>
      <c r="S72" s="21"/>
      <c r="T72" s="20">
        <v>35970</v>
      </c>
      <c r="U72" s="21"/>
      <c r="V72" s="20">
        <v>42494</v>
      </c>
      <c r="W72" s="21"/>
      <c r="X72" s="20">
        <v>41707</v>
      </c>
      <c r="Y72" s="20"/>
      <c r="Z72" s="20">
        <v>50291</v>
      </c>
    </row>
    <row r="73" spans="1:26" s="3" customFormat="1" ht="15" customHeight="1" x14ac:dyDescent="0.35">
      <c r="A73" s="1"/>
      <c r="B73" s="114" t="s">
        <v>39</v>
      </c>
      <c r="C73" s="21"/>
      <c r="D73" s="20">
        <v>68769</v>
      </c>
      <c r="E73" s="21"/>
      <c r="F73" s="20">
        <v>60791</v>
      </c>
      <c r="G73" s="21"/>
      <c r="H73" s="20">
        <v>59288</v>
      </c>
      <c r="I73" s="21"/>
      <c r="J73" s="20">
        <v>39631</v>
      </c>
      <c r="K73" s="21"/>
      <c r="L73" s="20">
        <v>42206</v>
      </c>
      <c r="M73" s="21"/>
      <c r="N73" s="20">
        <v>42309</v>
      </c>
      <c r="O73" s="21"/>
      <c r="P73" s="20">
        <v>28695</v>
      </c>
      <c r="Q73" s="21"/>
      <c r="R73" s="20">
        <v>28461</v>
      </c>
      <c r="S73" s="21"/>
      <c r="T73" s="20">
        <v>32281</v>
      </c>
      <c r="U73" s="21"/>
      <c r="V73" s="20">
        <v>33065</v>
      </c>
      <c r="W73" s="21"/>
      <c r="X73" s="20">
        <v>21888</v>
      </c>
      <c r="Y73" s="20"/>
      <c r="Z73" s="20">
        <v>57158</v>
      </c>
    </row>
    <row r="74" spans="1:26" s="3" customFormat="1" ht="15" customHeight="1" x14ac:dyDescent="0.35">
      <c r="A74" s="1"/>
      <c r="B74" s="114" t="s">
        <v>125</v>
      </c>
      <c r="C74" s="21"/>
      <c r="D74" s="20">
        <v>10440</v>
      </c>
      <c r="E74" s="21"/>
      <c r="F74" s="20">
        <v>13045</v>
      </c>
      <c r="G74" s="21"/>
      <c r="H74" s="20">
        <v>15649</v>
      </c>
      <c r="I74" s="21"/>
      <c r="J74" s="20">
        <v>18254</v>
      </c>
      <c r="K74" s="21"/>
      <c r="L74" s="20">
        <v>20859</v>
      </c>
      <c r="M74" s="21"/>
      <c r="N74" s="20">
        <v>23464</v>
      </c>
      <c r="O74" s="21"/>
      <c r="P74" s="20">
        <v>26068</v>
      </c>
      <c r="Q74" s="21"/>
      <c r="R74" s="20">
        <v>28673</v>
      </c>
      <c r="S74" s="21"/>
      <c r="T74" s="20">
        <v>31313</v>
      </c>
      <c r="U74" s="21"/>
      <c r="V74" s="20"/>
      <c r="W74" s="21"/>
      <c r="X74" s="20">
        <v>0</v>
      </c>
      <c r="Y74" s="20"/>
      <c r="Z74" s="20">
        <v>0</v>
      </c>
    </row>
    <row r="75" spans="1:26" s="3" customFormat="1" ht="15" customHeight="1" x14ac:dyDescent="0.35">
      <c r="A75" s="1"/>
      <c r="B75" s="114" t="s">
        <v>41</v>
      </c>
      <c r="C75" s="21"/>
      <c r="D75" s="20">
        <v>522</v>
      </c>
      <c r="E75" s="21"/>
      <c r="F75" s="20">
        <v>676</v>
      </c>
      <c r="G75" s="21"/>
      <c r="H75" s="20">
        <v>1670</v>
      </c>
      <c r="I75" s="21"/>
      <c r="J75" s="20">
        <v>882</v>
      </c>
      <c r="K75" s="21"/>
      <c r="L75" s="20">
        <v>1101</v>
      </c>
      <c r="M75" s="21"/>
      <c r="N75" s="20"/>
      <c r="O75" s="21"/>
      <c r="P75" s="20"/>
      <c r="Q75" s="21"/>
      <c r="R75" s="20"/>
      <c r="S75" s="21"/>
      <c r="T75" s="20"/>
      <c r="U75" s="21"/>
      <c r="V75" s="20"/>
      <c r="W75" s="21"/>
      <c r="X75" s="20"/>
      <c r="Y75" s="20"/>
      <c r="Z75" s="20"/>
    </row>
    <row r="76" spans="1:26" s="3" customFormat="1" ht="15" customHeight="1" x14ac:dyDescent="0.35">
      <c r="A76" s="1"/>
      <c r="B76" s="114" t="s">
        <v>40</v>
      </c>
      <c r="C76" s="21"/>
      <c r="D76" s="20">
        <v>18909</v>
      </c>
      <c r="E76" s="21"/>
      <c r="F76" s="20">
        <v>19269</v>
      </c>
      <c r="G76" s="21"/>
      <c r="H76" s="20">
        <v>20917</v>
      </c>
      <c r="I76" s="21"/>
      <c r="J76" s="20">
        <v>21388</v>
      </c>
      <c r="K76" s="21"/>
      <c r="L76" s="20">
        <v>20023</v>
      </c>
      <c r="M76" s="21"/>
      <c r="N76" s="20">
        <v>0</v>
      </c>
      <c r="O76" s="21"/>
      <c r="P76" s="20">
        <v>0</v>
      </c>
      <c r="Q76" s="21"/>
      <c r="R76" s="20">
        <v>0</v>
      </c>
      <c r="S76" s="21"/>
      <c r="T76" s="20">
        <v>624</v>
      </c>
      <c r="U76" s="21"/>
      <c r="V76" s="20">
        <v>1296</v>
      </c>
      <c r="W76" s="21"/>
      <c r="X76" s="20">
        <v>3290</v>
      </c>
      <c r="Y76" s="20"/>
      <c r="Z76" s="20">
        <v>0</v>
      </c>
    </row>
    <row r="77" spans="1:26" s="3" customFormat="1" ht="15" customHeight="1" x14ac:dyDescent="0.35">
      <c r="A77" s="1"/>
      <c r="B77" s="114" t="s">
        <v>137</v>
      </c>
      <c r="C77" s="21"/>
      <c r="D77" s="20">
        <v>0</v>
      </c>
      <c r="E77" s="21"/>
      <c r="F77" s="20">
        <v>0</v>
      </c>
      <c r="G77" s="21"/>
      <c r="H77" s="20">
        <v>0</v>
      </c>
      <c r="I77" s="21"/>
      <c r="J77" s="20">
        <v>0</v>
      </c>
      <c r="K77" s="21"/>
      <c r="L77" s="20">
        <v>0</v>
      </c>
      <c r="M77" s="21"/>
      <c r="N77" s="20">
        <v>2594</v>
      </c>
      <c r="O77" s="21"/>
      <c r="P77" s="20">
        <v>0</v>
      </c>
      <c r="Q77" s="21"/>
      <c r="R77" s="20">
        <v>0</v>
      </c>
      <c r="S77" s="21"/>
      <c r="T77" s="20"/>
      <c r="U77" s="21"/>
      <c r="V77" s="20"/>
      <c r="W77" s="21"/>
      <c r="X77" s="20"/>
      <c r="Y77" s="20"/>
      <c r="Z77" s="20">
        <v>3582</v>
      </c>
    </row>
    <row r="78" spans="1:26" s="3" customFormat="1" ht="15" customHeight="1" x14ac:dyDescent="0.35">
      <c r="A78" s="1"/>
      <c r="B78" s="114" t="s">
        <v>43</v>
      </c>
      <c r="C78" s="21"/>
      <c r="D78" s="20">
        <v>0</v>
      </c>
      <c r="E78" s="21"/>
      <c r="F78" s="20">
        <v>2289</v>
      </c>
      <c r="G78" s="21"/>
      <c r="H78" s="20">
        <v>0</v>
      </c>
      <c r="I78" s="21"/>
      <c r="J78" s="20">
        <v>0</v>
      </c>
      <c r="K78" s="21"/>
      <c r="L78" s="20">
        <v>0</v>
      </c>
      <c r="M78" s="21"/>
      <c r="N78" s="20">
        <v>0</v>
      </c>
      <c r="O78" s="21"/>
      <c r="P78" s="20">
        <v>0</v>
      </c>
      <c r="Q78" s="21"/>
      <c r="R78" s="20">
        <v>0</v>
      </c>
      <c r="S78" s="21"/>
      <c r="T78" s="20">
        <v>0</v>
      </c>
      <c r="U78" s="21"/>
      <c r="V78" s="20">
        <v>0</v>
      </c>
      <c r="W78" s="21"/>
      <c r="X78" s="20">
        <v>0</v>
      </c>
      <c r="Y78" s="20"/>
      <c r="Z78" s="20">
        <v>423</v>
      </c>
    </row>
    <row r="79" spans="1:26" s="3" customFormat="1" ht="15" customHeight="1" x14ac:dyDescent="0.35">
      <c r="A79" s="1"/>
      <c r="B79" s="114" t="s">
        <v>44</v>
      </c>
      <c r="C79" s="21"/>
      <c r="D79" s="20">
        <v>2016</v>
      </c>
      <c r="E79" s="21"/>
      <c r="F79" s="20">
        <v>0</v>
      </c>
      <c r="G79" s="21"/>
      <c r="H79" s="20">
        <v>2734</v>
      </c>
      <c r="I79" s="21"/>
      <c r="J79" s="20">
        <v>3178</v>
      </c>
      <c r="K79" s="21"/>
      <c r="L79" s="20">
        <v>1176</v>
      </c>
      <c r="M79" s="21"/>
      <c r="N79" s="20">
        <v>700</v>
      </c>
      <c r="O79" s="21"/>
      <c r="P79" s="20">
        <v>1185</v>
      </c>
      <c r="Q79" s="21"/>
      <c r="R79" s="20">
        <v>1678</v>
      </c>
      <c r="S79" s="21"/>
      <c r="T79" s="20">
        <v>2203</v>
      </c>
      <c r="U79" s="21"/>
      <c r="V79" s="20">
        <v>12253</v>
      </c>
      <c r="W79" s="21"/>
      <c r="X79" s="20">
        <v>12070</v>
      </c>
      <c r="Y79" s="20"/>
      <c r="Z79" s="20">
        <v>14440</v>
      </c>
    </row>
    <row r="80" spans="1:26" s="3" customFormat="1" ht="15" customHeight="1" x14ac:dyDescent="0.35">
      <c r="A80" s="1"/>
      <c r="B80" s="114" t="s">
        <v>2</v>
      </c>
      <c r="C80" s="21"/>
      <c r="D80" s="20">
        <v>0</v>
      </c>
      <c r="E80" s="21"/>
      <c r="F80" s="20">
        <v>0</v>
      </c>
      <c r="G80" s="21"/>
      <c r="H80" s="20">
        <v>0</v>
      </c>
      <c r="I80" s="21"/>
      <c r="J80" s="20">
        <v>0</v>
      </c>
      <c r="K80" s="21"/>
      <c r="L80" s="20">
        <v>0</v>
      </c>
      <c r="M80" s="21"/>
      <c r="N80" s="20">
        <v>0</v>
      </c>
      <c r="O80" s="21"/>
      <c r="P80" s="20">
        <v>0</v>
      </c>
      <c r="Q80" s="21"/>
      <c r="R80" s="20">
        <v>0</v>
      </c>
      <c r="S80" s="21"/>
      <c r="T80" s="20">
        <v>0</v>
      </c>
      <c r="U80" s="21"/>
      <c r="V80" s="20">
        <v>0</v>
      </c>
      <c r="W80" s="21"/>
      <c r="X80" s="20">
        <v>610</v>
      </c>
      <c r="Y80" s="20"/>
      <c r="Z80" s="20">
        <v>8261</v>
      </c>
    </row>
    <row r="81" spans="1:39" s="3" customFormat="1" ht="15" customHeight="1" x14ac:dyDescent="0.35">
      <c r="A81" s="1"/>
      <c r="B81" s="114" t="s">
        <v>25</v>
      </c>
      <c r="C81" s="21"/>
      <c r="D81" s="20">
        <f>'[52]BP port'!$J$35</f>
        <v>36112</v>
      </c>
      <c r="E81" s="21"/>
      <c r="F81" s="20">
        <v>41682</v>
      </c>
      <c r="G81" s="21"/>
      <c r="H81" s="20">
        <v>32826</v>
      </c>
      <c r="I81" s="21"/>
      <c r="J81" s="20">
        <v>20748</v>
      </c>
      <c r="K81" s="21"/>
      <c r="L81" s="20">
        <v>13225</v>
      </c>
      <c r="M81" s="21"/>
      <c r="N81" s="20">
        <v>12663</v>
      </c>
      <c r="O81" s="21"/>
      <c r="P81" s="20">
        <v>11983</v>
      </c>
      <c r="Q81" s="21"/>
      <c r="R81" s="20">
        <v>9501</v>
      </c>
      <c r="S81" s="21"/>
      <c r="T81" s="20">
        <v>11460</v>
      </c>
      <c r="U81" s="21"/>
      <c r="V81" s="20">
        <v>9556</v>
      </c>
      <c r="W81" s="21"/>
      <c r="X81" s="20">
        <v>18973</v>
      </c>
      <c r="Y81" s="20"/>
      <c r="Z81" s="20">
        <v>12263</v>
      </c>
    </row>
    <row r="82" spans="1:39" s="3" customFormat="1" ht="15" customHeight="1" x14ac:dyDescent="0.35">
      <c r="A82" s="1"/>
      <c r="B82" s="173" t="s">
        <v>50</v>
      </c>
      <c r="C82" s="21"/>
      <c r="D82" s="20">
        <v>0</v>
      </c>
      <c r="E82" s="21"/>
      <c r="F82" s="20">
        <v>0</v>
      </c>
      <c r="G82" s="21"/>
      <c r="H82" s="20">
        <v>0</v>
      </c>
      <c r="I82" s="21"/>
      <c r="J82" s="20">
        <v>0</v>
      </c>
      <c r="K82" s="21"/>
      <c r="L82" s="20">
        <v>0</v>
      </c>
      <c r="M82" s="21"/>
      <c r="N82" s="20">
        <v>0</v>
      </c>
      <c r="O82" s="21"/>
      <c r="P82" s="20">
        <v>0</v>
      </c>
      <c r="Q82" s="21"/>
      <c r="R82" s="20">
        <v>0</v>
      </c>
      <c r="S82" s="21"/>
      <c r="T82" s="20">
        <v>0</v>
      </c>
      <c r="U82" s="21"/>
      <c r="V82" s="20">
        <v>0</v>
      </c>
      <c r="W82" s="21"/>
      <c r="X82" s="20">
        <v>0</v>
      </c>
      <c r="Y82" s="20"/>
      <c r="Z82" s="20">
        <v>549</v>
      </c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</row>
    <row r="83" spans="1:39" s="3" customFormat="1" ht="15" customHeight="1" x14ac:dyDescent="0.35">
      <c r="A83" s="1"/>
      <c r="B83" s="114" t="s">
        <v>163</v>
      </c>
      <c r="C83" s="21"/>
      <c r="D83" s="20">
        <v>10393</v>
      </c>
      <c r="E83" s="21"/>
      <c r="F83" s="20">
        <v>10547</v>
      </c>
      <c r="G83" s="21"/>
      <c r="H83" s="20">
        <v>10243</v>
      </c>
      <c r="I83" s="21"/>
      <c r="J83" s="20"/>
      <c r="K83" s="21"/>
      <c r="L83" s="20"/>
      <c r="M83" s="21"/>
      <c r="N83" s="20"/>
      <c r="O83" s="21"/>
      <c r="P83" s="20"/>
      <c r="Q83" s="21"/>
      <c r="R83" s="20"/>
      <c r="S83" s="21"/>
      <c r="T83" s="20"/>
      <c r="U83" s="21"/>
      <c r="V83" s="20"/>
      <c r="W83" s="21"/>
      <c r="X83" s="20"/>
      <c r="Y83" s="20"/>
      <c r="Z83" s="20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</row>
    <row r="84" spans="1:39" s="3" customFormat="1" ht="15" customHeight="1" x14ac:dyDescent="0.35">
      <c r="A84" s="1"/>
      <c r="B84" s="114" t="s">
        <v>47</v>
      </c>
      <c r="C84" s="21"/>
      <c r="D84" s="22">
        <v>875</v>
      </c>
      <c r="E84" s="21"/>
      <c r="F84" s="22">
        <v>875</v>
      </c>
      <c r="G84" s="21"/>
      <c r="H84" s="22">
        <v>0</v>
      </c>
      <c r="I84" s="21"/>
      <c r="J84" s="22">
        <v>0</v>
      </c>
      <c r="K84" s="21"/>
      <c r="L84" s="22">
        <v>0</v>
      </c>
      <c r="M84" s="21"/>
      <c r="N84" s="22">
        <v>0</v>
      </c>
      <c r="O84" s="21"/>
      <c r="P84" s="22">
        <v>0</v>
      </c>
      <c r="Q84" s="21"/>
      <c r="R84" s="22">
        <v>0</v>
      </c>
      <c r="S84" s="21"/>
      <c r="T84" s="22">
        <v>0</v>
      </c>
      <c r="U84" s="21"/>
      <c r="V84" s="22">
        <v>0</v>
      </c>
      <c r="W84" s="21"/>
      <c r="X84" s="22">
        <v>0</v>
      </c>
      <c r="Y84" s="20"/>
      <c r="Z84" s="22">
        <v>0</v>
      </c>
    </row>
    <row r="85" spans="1:39" s="35" customFormat="1" ht="15" customHeight="1" x14ac:dyDescent="0.35">
      <c r="B85" s="11"/>
      <c r="C85" s="37"/>
      <c r="D85" s="36"/>
      <c r="E85" s="37"/>
      <c r="F85" s="36"/>
      <c r="G85" s="37"/>
      <c r="H85" s="36"/>
      <c r="I85" s="37"/>
      <c r="J85" s="36"/>
      <c r="K85" s="37"/>
      <c r="L85" s="36"/>
      <c r="M85" s="37"/>
      <c r="N85" s="36"/>
      <c r="O85" s="37"/>
      <c r="P85" s="36"/>
      <c r="Q85" s="37"/>
      <c r="R85" s="36"/>
      <c r="S85" s="37"/>
      <c r="T85" s="36"/>
      <c r="U85" s="37"/>
      <c r="V85" s="36"/>
      <c r="W85" s="37"/>
      <c r="X85" s="36"/>
      <c r="Y85" s="37"/>
      <c r="Z85" s="36"/>
    </row>
    <row r="86" spans="1:39" s="35" customFormat="1" ht="15" customHeight="1" x14ac:dyDescent="0.35">
      <c r="B86" s="17" t="s">
        <v>51</v>
      </c>
      <c r="C86" s="26">
        <v>33923</v>
      </c>
      <c r="D86" s="23">
        <v>167344</v>
      </c>
      <c r="E86" s="26"/>
      <c r="F86" s="23">
        <v>171730</v>
      </c>
      <c r="G86" s="26"/>
      <c r="H86" s="23">
        <v>169784</v>
      </c>
      <c r="I86" s="26"/>
      <c r="J86" s="23">
        <v>131474</v>
      </c>
      <c r="K86" s="26"/>
      <c r="L86" s="23">
        <v>129575</v>
      </c>
      <c r="M86" s="26"/>
      <c r="N86" s="23">
        <v>119211</v>
      </c>
      <c r="O86" s="26"/>
      <c r="P86" s="23">
        <v>107046</v>
      </c>
      <c r="Q86" s="26"/>
      <c r="R86" s="23">
        <v>108639</v>
      </c>
      <c r="S86" s="26"/>
      <c r="T86" s="23">
        <v>113851</v>
      </c>
      <c r="U86" s="26"/>
      <c r="V86" s="23">
        <v>98664</v>
      </c>
      <c r="W86" s="26"/>
      <c r="X86" s="23">
        <v>98538</v>
      </c>
      <c r="Y86" s="24"/>
      <c r="Z86" s="23">
        <v>146967</v>
      </c>
    </row>
    <row r="87" spans="1:39" s="35" customFormat="1" ht="10" customHeight="1" x14ac:dyDescent="0.35">
      <c r="B87" s="3"/>
      <c r="C87" s="37"/>
      <c r="D87" s="160"/>
      <c r="E87" s="37"/>
      <c r="F87" s="160"/>
      <c r="G87" s="37"/>
      <c r="H87" s="160"/>
      <c r="I87" s="37"/>
      <c r="J87" s="160"/>
      <c r="K87" s="37"/>
      <c r="L87" s="160"/>
      <c r="M87" s="37"/>
      <c r="N87" s="160"/>
      <c r="O87" s="37"/>
      <c r="P87" s="160"/>
      <c r="Q87" s="37"/>
      <c r="R87" s="160"/>
      <c r="S87" s="37"/>
      <c r="T87" s="39"/>
      <c r="U87" s="37"/>
      <c r="V87" s="39"/>
      <c r="W87" s="37"/>
      <c r="X87" s="39"/>
      <c r="Y87" s="37"/>
      <c r="Z87" s="39"/>
    </row>
    <row r="88" spans="1:39" s="35" customFormat="1" ht="15" customHeight="1" x14ac:dyDescent="0.35">
      <c r="B88" s="17" t="s">
        <v>52</v>
      </c>
      <c r="C88" s="26"/>
      <c r="D88" s="23">
        <v>360940</v>
      </c>
      <c r="E88" s="26"/>
      <c r="F88" s="23">
        <v>354083</v>
      </c>
      <c r="G88" s="26"/>
      <c r="H88" s="23">
        <v>353050</v>
      </c>
      <c r="I88" s="26"/>
      <c r="J88" s="23">
        <v>301060</v>
      </c>
      <c r="K88" s="26"/>
      <c r="L88" s="23">
        <v>301654</v>
      </c>
      <c r="M88" s="26"/>
      <c r="N88" s="23">
        <v>297492</v>
      </c>
      <c r="O88" s="26"/>
      <c r="P88" s="23">
        <v>270586</v>
      </c>
      <c r="Q88" s="26"/>
      <c r="R88" s="23">
        <v>269801</v>
      </c>
      <c r="S88" s="26"/>
      <c r="T88" s="23">
        <v>273592</v>
      </c>
      <c r="U88" s="26"/>
      <c r="V88" s="23">
        <v>263779</v>
      </c>
      <c r="W88" s="26"/>
      <c r="X88" s="23">
        <v>238741</v>
      </c>
      <c r="Y88" s="24"/>
      <c r="Z88" s="23">
        <v>256456</v>
      </c>
    </row>
    <row r="89" spans="1:39" s="35" customFormat="1" ht="10" customHeight="1" x14ac:dyDescent="0.35">
      <c r="B89" s="3"/>
      <c r="C89" s="37"/>
      <c r="D89" s="161"/>
      <c r="E89" s="37"/>
      <c r="F89" s="161"/>
      <c r="G89" s="37"/>
      <c r="H89" s="161"/>
      <c r="I89" s="37"/>
      <c r="J89" s="161"/>
      <c r="K89" s="37"/>
      <c r="L89" s="161"/>
      <c r="M89" s="37"/>
      <c r="N89" s="161"/>
      <c r="O89" s="37"/>
      <c r="P89" s="161"/>
      <c r="Q89" s="37"/>
      <c r="R89" s="161"/>
      <c r="S89" s="37"/>
      <c r="T89" s="37"/>
      <c r="U89" s="37"/>
      <c r="V89" s="37"/>
      <c r="W89" s="37"/>
      <c r="X89" s="37"/>
      <c r="Y89" s="37"/>
      <c r="Z89" s="37"/>
    </row>
    <row r="90" spans="1:39" s="35" customFormat="1" ht="15" customHeight="1" x14ac:dyDescent="0.35">
      <c r="B90" s="17" t="s">
        <v>53</v>
      </c>
      <c r="C90" s="37"/>
      <c r="D90" s="162"/>
      <c r="E90" s="37"/>
      <c r="F90" s="162"/>
      <c r="G90" s="37"/>
      <c r="H90" s="162"/>
      <c r="I90" s="37"/>
      <c r="J90" s="162"/>
      <c r="K90" s="37"/>
      <c r="L90" s="162"/>
      <c r="M90" s="37"/>
      <c r="N90" s="162"/>
      <c r="O90" s="37"/>
      <c r="P90" s="162"/>
      <c r="Q90" s="37"/>
      <c r="R90" s="162"/>
      <c r="S90" s="37"/>
      <c r="T90" s="38"/>
      <c r="U90" s="37"/>
      <c r="V90" s="38"/>
      <c r="W90" s="37"/>
      <c r="X90" s="38"/>
      <c r="Y90" s="37"/>
      <c r="Z90" s="38"/>
    </row>
    <row r="91" spans="1:39" s="3" customFormat="1" ht="15" customHeight="1" x14ac:dyDescent="0.35">
      <c r="A91" s="1"/>
      <c r="B91" s="19" t="s">
        <v>3</v>
      </c>
      <c r="C91" s="21"/>
      <c r="D91" s="20">
        <v>199211</v>
      </c>
      <c r="E91" s="21"/>
      <c r="F91" s="20">
        <v>199211</v>
      </c>
      <c r="G91" s="21"/>
      <c r="H91" s="20">
        <v>199211</v>
      </c>
      <c r="I91" s="21"/>
      <c r="J91" s="20">
        <v>199211</v>
      </c>
      <c r="K91" s="21"/>
      <c r="L91" s="20">
        <v>199211</v>
      </c>
      <c r="M91" s="21"/>
      <c r="N91" s="20">
        <v>199211</v>
      </c>
      <c r="O91" s="21"/>
      <c r="P91" s="20">
        <v>199211</v>
      </c>
      <c r="Q91" s="21"/>
      <c r="R91" s="20">
        <v>199211</v>
      </c>
      <c r="S91" s="21"/>
      <c r="T91" s="20">
        <v>199211</v>
      </c>
      <c r="U91" s="21"/>
      <c r="V91" s="20">
        <v>199211</v>
      </c>
      <c r="W91" s="21"/>
      <c r="X91" s="20">
        <v>200297</v>
      </c>
      <c r="Y91" s="20"/>
      <c r="Z91" s="20">
        <v>195080</v>
      </c>
    </row>
    <row r="92" spans="1:39" s="3" customFormat="1" ht="15" customHeight="1" x14ac:dyDescent="0.35">
      <c r="A92" s="1"/>
      <c r="B92" s="19" t="s">
        <v>4</v>
      </c>
      <c r="C92" s="21"/>
      <c r="D92" s="20">
        <v>0</v>
      </c>
      <c r="E92" s="21"/>
      <c r="F92" s="20">
        <v>0</v>
      </c>
      <c r="G92" s="21"/>
      <c r="H92" s="20">
        <v>0</v>
      </c>
      <c r="I92" s="21"/>
      <c r="J92" s="20">
        <v>0</v>
      </c>
      <c r="K92" s="21"/>
      <c r="L92" s="20">
        <v>0</v>
      </c>
      <c r="M92" s="21"/>
      <c r="N92" s="20">
        <v>-2674</v>
      </c>
      <c r="O92" s="21"/>
      <c r="P92" s="20">
        <v>-2674</v>
      </c>
      <c r="Q92" s="21"/>
      <c r="R92" s="20">
        <v>-2674</v>
      </c>
      <c r="S92" s="21"/>
      <c r="T92" s="20">
        <v>-2674</v>
      </c>
      <c r="U92" s="21"/>
      <c r="V92" s="20">
        <v>-2674</v>
      </c>
      <c r="W92" s="21"/>
      <c r="X92" s="20">
        <v>-2674</v>
      </c>
      <c r="Y92" s="20"/>
      <c r="Z92" s="20">
        <v>-2674</v>
      </c>
    </row>
    <row r="93" spans="1:39" s="3" customFormat="1" ht="15" customHeight="1" x14ac:dyDescent="0.35">
      <c r="A93" s="1"/>
      <c r="B93" s="19" t="s">
        <v>55</v>
      </c>
      <c r="C93" s="21"/>
      <c r="D93" s="20">
        <v>-60780</v>
      </c>
      <c r="E93" s="21"/>
      <c r="F93" s="20">
        <v>-66580</v>
      </c>
      <c r="G93" s="21"/>
      <c r="H93" s="20">
        <v>-78798</v>
      </c>
      <c r="I93" s="21"/>
      <c r="J93" s="20">
        <v>-75011</v>
      </c>
      <c r="K93" s="21"/>
      <c r="L93" s="20">
        <v>-70534</v>
      </c>
      <c r="M93" s="21"/>
      <c r="N93" s="20">
        <v>-66126</v>
      </c>
      <c r="O93" s="21"/>
      <c r="P93" s="20">
        <v>-70786</v>
      </c>
      <c r="Q93" s="21"/>
      <c r="R93" s="20">
        <v>-81689</v>
      </c>
      <c r="S93" s="21"/>
      <c r="T93" s="20">
        <v>-83331</v>
      </c>
      <c r="U93" s="21"/>
      <c r="V93" s="20">
        <v>-91191</v>
      </c>
      <c r="W93" s="21"/>
      <c r="X93" s="20">
        <v>-100542</v>
      </c>
      <c r="Y93" s="20"/>
      <c r="Z93" s="20">
        <v>-105981</v>
      </c>
    </row>
    <row r="94" spans="1:39" s="3" customFormat="1" ht="15" customHeight="1" x14ac:dyDescent="0.35">
      <c r="A94" s="1"/>
      <c r="B94" s="19" t="s">
        <v>54</v>
      </c>
      <c r="C94" s="21"/>
      <c r="D94" s="20">
        <v>599</v>
      </c>
      <c r="E94" s="21"/>
      <c r="F94" s="20">
        <v>599</v>
      </c>
      <c r="G94" s="21"/>
      <c r="H94" s="20">
        <v>599</v>
      </c>
      <c r="I94" s="21"/>
      <c r="J94" s="20">
        <v>599</v>
      </c>
      <c r="K94" s="21"/>
      <c r="L94" s="20">
        <v>599</v>
      </c>
      <c r="M94" s="21"/>
      <c r="N94" s="20">
        <v>599</v>
      </c>
      <c r="O94" s="21"/>
      <c r="P94" s="20">
        <v>599</v>
      </c>
      <c r="Q94" s="21"/>
      <c r="R94" s="20">
        <v>599</v>
      </c>
      <c r="S94" s="21"/>
      <c r="T94" s="20">
        <v>599</v>
      </c>
      <c r="U94" s="21"/>
      <c r="V94" s="20">
        <v>599</v>
      </c>
      <c r="W94" s="21"/>
      <c r="X94" s="20">
        <v>0</v>
      </c>
      <c r="Y94" s="20"/>
      <c r="Z94" s="20">
        <v>0</v>
      </c>
    </row>
    <row r="95" spans="1:39" s="3" customFormat="1" ht="15" customHeight="1" x14ac:dyDescent="0.35">
      <c r="A95" s="1"/>
      <c r="B95" s="19" t="s">
        <v>56</v>
      </c>
      <c r="C95" s="21"/>
      <c r="D95" s="22">
        <v>-3351</v>
      </c>
      <c r="E95" s="21"/>
      <c r="F95" s="22">
        <v>-2634</v>
      </c>
      <c r="G95" s="21"/>
      <c r="H95" s="22">
        <v>-1314</v>
      </c>
      <c r="I95" s="21"/>
      <c r="J95" s="22">
        <v>-1211</v>
      </c>
      <c r="K95" s="21"/>
      <c r="L95" s="22">
        <v>-939</v>
      </c>
      <c r="M95" s="21"/>
      <c r="N95" s="22">
        <v>-964</v>
      </c>
      <c r="O95" s="21"/>
      <c r="P95" s="22">
        <v>-933</v>
      </c>
      <c r="Q95" s="21"/>
      <c r="R95" s="22">
        <v>-916</v>
      </c>
      <c r="S95" s="21"/>
      <c r="T95" s="22">
        <v>-10793</v>
      </c>
      <c r="U95" s="21"/>
      <c r="V95" s="22">
        <v>-10565</v>
      </c>
      <c r="W95" s="21"/>
      <c r="X95" s="22">
        <v>-10282</v>
      </c>
      <c r="Y95" s="20"/>
      <c r="Z95" s="22">
        <v>-9896</v>
      </c>
    </row>
    <row r="96" spans="1:39" s="35" customFormat="1" ht="10" customHeight="1" x14ac:dyDescent="0.35">
      <c r="B96" s="40"/>
      <c r="C96" s="43"/>
      <c r="D96" s="163"/>
      <c r="E96" s="43"/>
      <c r="F96" s="163"/>
      <c r="G96" s="43"/>
      <c r="H96" s="163"/>
      <c r="I96" s="43"/>
      <c r="J96" s="163"/>
      <c r="K96" s="43"/>
      <c r="L96" s="163"/>
      <c r="M96" s="43"/>
      <c r="N96" s="163"/>
      <c r="O96" s="43"/>
      <c r="P96" s="163"/>
      <c r="Q96" s="43"/>
      <c r="R96" s="163"/>
      <c r="S96" s="43"/>
      <c r="T96" s="41"/>
      <c r="U96" s="43"/>
      <c r="V96" s="41"/>
      <c r="W96" s="43"/>
      <c r="X96" s="41"/>
      <c r="Y96" s="42"/>
      <c r="Z96" s="41"/>
    </row>
    <row r="97" spans="2:26" s="35" customFormat="1" ht="15" customHeight="1" x14ac:dyDescent="0.35">
      <c r="B97" s="17" t="s">
        <v>57</v>
      </c>
      <c r="C97" s="26"/>
      <c r="D97" s="23">
        <v>135679</v>
      </c>
      <c r="E97" s="26"/>
      <c r="F97" s="23">
        <v>130596</v>
      </c>
      <c r="G97" s="26"/>
      <c r="H97" s="23">
        <v>119698</v>
      </c>
      <c r="I97" s="26"/>
      <c r="J97" s="23">
        <v>123588</v>
      </c>
      <c r="K97" s="26"/>
      <c r="L97" s="23">
        <v>128337</v>
      </c>
      <c r="M97" s="26"/>
      <c r="N97" s="23">
        <v>130046</v>
      </c>
      <c r="O97" s="26"/>
      <c r="P97" s="23">
        <v>125417</v>
      </c>
      <c r="Q97" s="26"/>
      <c r="R97" s="23">
        <v>114531</v>
      </c>
      <c r="S97" s="26"/>
      <c r="T97" s="23">
        <v>103012</v>
      </c>
      <c r="U97" s="26"/>
      <c r="V97" s="23">
        <v>95380</v>
      </c>
      <c r="W97" s="26"/>
      <c r="X97" s="23">
        <v>86799</v>
      </c>
      <c r="Y97" s="24"/>
      <c r="Z97" s="23">
        <v>76529</v>
      </c>
    </row>
    <row r="98" spans="2:26" s="35" customFormat="1" ht="15" customHeight="1" x14ac:dyDescent="0.35">
      <c r="B98" s="3"/>
      <c r="C98" s="37"/>
      <c r="D98" s="161"/>
      <c r="E98" s="37"/>
      <c r="F98" s="161"/>
      <c r="G98" s="37"/>
      <c r="H98" s="161"/>
      <c r="I98" s="37"/>
      <c r="J98" s="161"/>
      <c r="K98" s="37"/>
      <c r="L98" s="161"/>
      <c r="M98" s="37"/>
      <c r="N98" s="161"/>
      <c r="O98" s="37"/>
      <c r="P98" s="161"/>
      <c r="Q98" s="37"/>
      <c r="R98" s="161"/>
      <c r="S98" s="37"/>
      <c r="T98" s="37"/>
      <c r="U98" s="37"/>
      <c r="V98" s="37"/>
      <c r="W98" s="37"/>
      <c r="X98" s="37"/>
      <c r="Y98" s="37"/>
      <c r="Z98" s="37"/>
    </row>
    <row r="99" spans="2:26" s="35" customFormat="1" ht="15" customHeight="1" thickBot="1" x14ac:dyDescent="0.4">
      <c r="B99" s="17" t="s">
        <v>58</v>
      </c>
      <c r="C99" s="26"/>
      <c r="D99" s="32">
        <v>496619</v>
      </c>
      <c r="E99" s="26"/>
      <c r="F99" s="32">
        <v>484679</v>
      </c>
      <c r="G99" s="26"/>
      <c r="H99" s="32">
        <v>472748</v>
      </c>
      <c r="I99" s="26"/>
      <c r="J99" s="32">
        <v>424648</v>
      </c>
      <c r="K99" s="26"/>
      <c r="L99" s="32">
        <v>429991</v>
      </c>
      <c r="M99" s="26"/>
      <c r="N99" s="32">
        <v>427538</v>
      </c>
      <c r="O99" s="26"/>
      <c r="P99" s="32">
        <v>396003</v>
      </c>
      <c r="Q99" s="26"/>
      <c r="R99" s="32">
        <v>384332</v>
      </c>
      <c r="S99" s="26"/>
      <c r="T99" s="32">
        <v>376604</v>
      </c>
      <c r="U99" s="26"/>
      <c r="V99" s="32">
        <v>359159</v>
      </c>
      <c r="W99" s="26"/>
      <c r="X99" s="32">
        <v>325540</v>
      </c>
      <c r="Y99" s="24"/>
      <c r="Z99" s="32">
        <v>332985</v>
      </c>
    </row>
    <row r="100" spans="2:26" ht="15" thickTop="1" x14ac:dyDescent="0.35">
      <c r="I100" s="168"/>
      <c r="K100" s="168"/>
      <c r="M100" s="168"/>
      <c r="O100" s="168"/>
      <c r="Q100" s="168"/>
      <c r="S100" s="168"/>
      <c r="U100" s="168"/>
      <c r="W100" s="168"/>
    </row>
    <row r="101" spans="2:26" x14ac:dyDescent="0.35">
      <c r="I101" s="168"/>
      <c r="K101" s="168"/>
      <c r="M101" s="168"/>
      <c r="O101" s="168"/>
      <c r="Q101" s="168"/>
      <c r="S101" s="168"/>
      <c r="U101" s="168"/>
      <c r="W101" s="168"/>
    </row>
    <row r="102" spans="2:26" x14ac:dyDescent="0.35">
      <c r="I102" s="168"/>
      <c r="K102" s="168"/>
      <c r="M102" s="168"/>
      <c r="O102" s="168"/>
      <c r="Q102" s="168"/>
      <c r="S102" s="168"/>
      <c r="U102" s="168"/>
      <c r="W102" s="168"/>
    </row>
    <row r="103" spans="2:26" x14ac:dyDescent="0.35">
      <c r="I103" s="168"/>
      <c r="K103" s="168"/>
      <c r="M103" s="168"/>
      <c r="O103" s="168"/>
      <c r="Q103" s="168"/>
      <c r="S103" s="168"/>
      <c r="U103" s="168"/>
      <c r="W103" s="168"/>
    </row>
    <row r="104" spans="2:26" x14ac:dyDescent="0.35">
      <c r="I104" s="168"/>
      <c r="K104" s="168"/>
      <c r="M104" s="168"/>
      <c r="O104" s="168"/>
      <c r="Q104" s="168"/>
      <c r="S104" s="168"/>
      <c r="U104" s="168"/>
      <c r="W104" s="168"/>
    </row>
    <row r="105" spans="2:26" x14ac:dyDescent="0.35">
      <c r="I105" s="168"/>
      <c r="K105" s="168"/>
      <c r="M105" s="168"/>
      <c r="O105" s="168"/>
      <c r="Q105" s="168"/>
      <c r="S105" s="168"/>
      <c r="U105" s="168"/>
      <c r="W105" s="168"/>
    </row>
    <row r="106" spans="2:26" x14ac:dyDescent="0.35">
      <c r="I106" s="168"/>
      <c r="K106" s="168"/>
      <c r="M106" s="168"/>
      <c r="O106" s="168"/>
      <c r="Q106" s="168"/>
      <c r="S106" s="168"/>
      <c r="U106" s="168"/>
      <c r="W106" s="168"/>
    </row>
    <row r="107" spans="2:26" x14ac:dyDescent="0.35">
      <c r="I107" s="168"/>
      <c r="K107" s="168"/>
      <c r="M107" s="168"/>
      <c r="O107" s="168"/>
      <c r="Q107" s="168"/>
      <c r="S107" s="168"/>
      <c r="U107" s="168"/>
      <c r="W107" s="168"/>
    </row>
    <row r="108" spans="2:26" x14ac:dyDescent="0.35">
      <c r="I108" s="168"/>
      <c r="K108" s="168"/>
      <c r="M108" s="168"/>
      <c r="O108" s="168"/>
      <c r="Q108" s="168"/>
      <c r="S108" s="168"/>
      <c r="U108" s="168"/>
      <c r="W108" s="168"/>
    </row>
    <row r="109" spans="2:26" x14ac:dyDescent="0.35">
      <c r="I109" s="168"/>
      <c r="K109" s="168"/>
      <c r="M109" s="168"/>
      <c r="O109" s="168"/>
      <c r="Q109" s="168"/>
      <c r="S109" s="168"/>
      <c r="U109" s="168"/>
      <c r="W109" s="168"/>
    </row>
    <row r="110" spans="2:26" x14ac:dyDescent="0.35">
      <c r="I110" s="168"/>
      <c r="K110" s="168"/>
      <c r="M110" s="168"/>
      <c r="O110" s="168"/>
      <c r="Q110" s="168"/>
      <c r="S110" s="168"/>
      <c r="U110" s="168"/>
      <c r="W110" s="168"/>
    </row>
    <row r="111" spans="2:26" x14ac:dyDescent="0.35">
      <c r="I111" s="168"/>
      <c r="K111" s="168"/>
      <c r="M111" s="168"/>
      <c r="O111" s="168"/>
      <c r="Q111" s="168"/>
      <c r="S111" s="168"/>
      <c r="U111" s="168"/>
      <c r="W111" s="168"/>
    </row>
    <row r="112" spans="2:26" x14ac:dyDescent="0.35">
      <c r="I112" s="168"/>
      <c r="K112" s="168"/>
      <c r="M112" s="168"/>
      <c r="O112" s="168"/>
      <c r="Q112" s="168"/>
      <c r="S112" s="168"/>
      <c r="U112" s="168"/>
      <c r="W112" s="168"/>
    </row>
    <row r="113" spans="9:23" x14ac:dyDescent="0.35">
      <c r="I113" s="168"/>
      <c r="K113" s="168"/>
      <c r="M113" s="168"/>
      <c r="O113" s="168"/>
      <c r="Q113" s="168"/>
      <c r="S113" s="168"/>
      <c r="U113" s="168"/>
      <c r="W113" s="168"/>
    </row>
    <row r="114" spans="9:23" x14ac:dyDescent="0.35">
      <c r="I114" s="168"/>
      <c r="K114" s="168"/>
      <c r="M114" s="168"/>
      <c r="O114" s="168"/>
      <c r="Q114" s="168"/>
      <c r="S114" s="168"/>
      <c r="U114" s="168"/>
      <c r="W114" s="168"/>
    </row>
    <row r="115" spans="9:23" x14ac:dyDescent="0.35">
      <c r="I115" s="168"/>
      <c r="K115" s="168"/>
      <c r="M115" s="168"/>
      <c r="O115" s="168"/>
      <c r="Q115" s="168"/>
      <c r="S115" s="168"/>
      <c r="U115" s="168"/>
      <c r="W115" s="168"/>
    </row>
    <row r="116" spans="9:23" x14ac:dyDescent="0.35">
      <c r="I116" s="168"/>
      <c r="K116" s="168"/>
      <c r="M116" s="168"/>
      <c r="O116" s="168"/>
      <c r="Q116" s="168"/>
      <c r="S116" s="168"/>
      <c r="U116" s="168"/>
      <c r="W116" s="168"/>
    </row>
    <row r="117" spans="9:23" x14ac:dyDescent="0.35">
      <c r="I117" s="168"/>
      <c r="K117" s="168"/>
      <c r="M117" s="168"/>
      <c r="O117" s="168"/>
      <c r="Q117" s="168"/>
      <c r="S117" s="168"/>
      <c r="U117" s="168"/>
      <c r="W117" s="168"/>
    </row>
    <row r="118" spans="9:23" x14ac:dyDescent="0.35">
      <c r="I118" s="168"/>
      <c r="K118" s="168"/>
      <c r="M118" s="168"/>
      <c r="O118" s="168"/>
      <c r="Q118" s="168"/>
      <c r="S118" s="168"/>
      <c r="U118" s="168"/>
      <c r="W118" s="168"/>
    </row>
    <row r="119" spans="9:23" x14ac:dyDescent="0.35">
      <c r="I119" s="168"/>
      <c r="K119" s="168"/>
      <c r="M119" s="168"/>
      <c r="O119" s="168"/>
      <c r="Q119" s="168"/>
      <c r="S119" s="168"/>
      <c r="U119" s="168"/>
      <c r="W119" s="168"/>
    </row>
    <row r="120" spans="9:23" x14ac:dyDescent="0.35">
      <c r="Q120" s="168"/>
      <c r="S120" s="168"/>
      <c r="U120" s="168"/>
      <c r="W120" s="168"/>
    </row>
    <row r="121" spans="9:23" x14ac:dyDescent="0.35">
      <c r="Q121" s="168"/>
      <c r="S121" s="168"/>
      <c r="U121" s="168"/>
      <c r="W121" s="168"/>
    </row>
    <row r="122" spans="9:23" x14ac:dyDescent="0.35">
      <c r="Q122" s="168"/>
      <c r="S122" s="168"/>
      <c r="U122" s="168"/>
      <c r="W122" s="168"/>
    </row>
    <row r="123" spans="9:23" x14ac:dyDescent="0.35">
      <c r="Q123" s="168"/>
      <c r="S123" s="168"/>
      <c r="U123" s="168"/>
      <c r="W123" s="168"/>
    </row>
    <row r="124" spans="9:23" x14ac:dyDescent="0.35">
      <c r="Q124" s="168"/>
      <c r="S124" s="168"/>
      <c r="U124" s="168"/>
      <c r="W124" s="168"/>
    </row>
    <row r="125" spans="9:23" x14ac:dyDescent="0.35">
      <c r="Q125" s="168"/>
      <c r="S125" s="168"/>
      <c r="U125" s="168"/>
      <c r="W125" s="168"/>
    </row>
    <row r="126" spans="9:23" x14ac:dyDescent="0.35">
      <c r="Q126" s="168"/>
      <c r="S126" s="168"/>
      <c r="U126" s="168"/>
      <c r="W126" s="168"/>
    </row>
    <row r="127" spans="9:23" x14ac:dyDescent="0.35">
      <c r="Q127" s="168"/>
      <c r="S127" s="168"/>
      <c r="U127" s="168"/>
      <c r="W127" s="168"/>
    </row>
    <row r="128" spans="9:23" x14ac:dyDescent="0.35">
      <c r="Q128" s="168"/>
      <c r="S128" s="168"/>
      <c r="U128" s="168"/>
      <c r="W128" s="168"/>
    </row>
    <row r="129" spans="17:23" x14ac:dyDescent="0.35">
      <c r="Q129" s="168"/>
      <c r="S129" s="168"/>
      <c r="U129" s="168"/>
      <c r="W129" s="168"/>
    </row>
    <row r="130" spans="17:23" x14ac:dyDescent="0.35">
      <c r="Q130" s="168"/>
      <c r="S130" s="168"/>
      <c r="U130" s="168"/>
      <c r="W130" s="168"/>
    </row>
    <row r="131" spans="17:23" x14ac:dyDescent="0.35">
      <c r="Q131" s="168"/>
      <c r="S131" s="168"/>
      <c r="U131" s="168"/>
      <c r="W131" s="168"/>
    </row>
    <row r="132" spans="17:23" x14ac:dyDescent="0.35">
      <c r="Q132" s="168"/>
      <c r="S132" s="168"/>
      <c r="U132" s="168"/>
      <c r="W132" s="168"/>
    </row>
    <row r="133" spans="17:23" x14ac:dyDescent="0.35">
      <c r="Q133" s="168"/>
      <c r="S133" s="168"/>
      <c r="U133" s="168"/>
      <c r="W133" s="168"/>
    </row>
    <row r="134" spans="17:23" x14ac:dyDescent="0.35">
      <c r="Q134" s="168"/>
      <c r="S134" s="168"/>
      <c r="U134" s="168"/>
      <c r="W134" s="168"/>
    </row>
    <row r="135" spans="17:23" x14ac:dyDescent="0.35">
      <c r="Q135" s="168"/>
      <c r="S135" s="168"/>
      <c r="U135" s="168"/>
      <c r="W135" s="168"/>
    </row>
    <row r="136" spans="17:23" x14ac:dyDescent="0.35">
      <c r="Q136" s="168"/>
      <c r="S136" s="168"/>
      <c r="U136" s="168"/>
      <c r="W136" s="168"/>
    </row>
    <row r="137" spans="17:23" x14ac:dyDescent="0.35">
      <c r="Q137" s="168"/>
      <c r="S137" s="168"/>
      <c r="U137" s="168"/>
      <c r="W137" s="168"/>
    </row>
    <row r="138" spans="17:23" x14ac:dyDescent="0.35">
      <c r="Q138" s="168"/>
      <c r="S138" s="168"/>
      <c r="U138" s="168"/>
      <c r="W138" s="168"/>
    </row>
    <row r="139" spans="17:23" x14ac:dyDescent="0.35">
      <c r="Q139" s="168"/>
      <c r="S139" s="168"/>
      <c r="U139" s="168"/>
      <c r="W139" s="168"/>
    </row>
    <row r="140" spans="17:23" x14ac:dyDescent="0.35">
      <c r="U140" s="168"/>
    </row>
    <row r="141" spans="17:23" x14ac:dyDescent="0.35">
      <c r="U141" s="168"/>
    </row>
    <row r="142" spans="17:23" x14ac:dyDescent="0.35">
      <c r="U142" s="168"/>
    </row>
    <row r="143" spans="17:23" x14ac:dyDescent="0.35">
      <c r="U143" s="168"/>
    </row>
    <row r="144" spans="17:23" x14ac:dyDescent="0.35">
      <c r="U144" s="168"/>
    </row>
    <row r="145" spans="21:21" x14ac:dyDescent="0.35">
      <c r="U145" s="168"/>
    </row>
    <row r="146" spans="21:21" x14ac:dyDescent="0.35">
      <c r="U146" s="168"/>
    </row>
    <row r="147" spans="21:21" x14ac:dyDescent="0.35">
      <c r="U147" s="168"/>
    </row>
    <row r="148" spans="21:21" x14ac:dyDescent="0.35">
      <c r="U148" s="168"/>
    </row>
    <row r="149" spans="21:21" x14ac:dyDescent="0.35">
      <c r="U149" s="168"/>
    </row>
    <row r="150" spans="21:21" x14ac:dyDescent="0.35">
      <c r="U150" s="168"/>
    </row>
    <row r="151" spans="21:21" x14ac:dyDescent="0.35">
      <c r="U151" s="168"/>
    </row>
    <row r="152" spans="21:21" x14ac:dyDescent="0.35">
      <c r="U152" s="168"/>
    </row>
    <row r="153" spans="21:21" x14ac:dyDescent="0.35">
      <c r="U153" s="168"/>
    </row>
    <row r="154" spans="21:21" x14ac:dyDescent="0.35">
      <c r="U154" s="168"/>
    </row>
    <row r="155" spans="21:21" x14ac:dyDescent="0.35">
      <c r="U155" s="168"/>
    </row>
    <row r="156" spans="21:21" x14ac:dyDescent="0.35">
      <c r="U156" s="168"/>
    </row>
    <row r="157" spans="21:21" x14ac:dyDescent="0.35">
      <c r="U157" s="168"/>
    </row>
    <row r="158" spans="21:21" x14ac:dyDescent="0.35">
      <c r="U158" s="168"/>
    </row>
    <row r="159" spans="21:21" x14ac:dyDescent="0.35">
      <c r="U159" s="168"/>
    </row>
    <row r="160" spans="21:21" x14ac:dyDescent="0.35">
      <c r="U160" s="168"/>
    </row>
    <row r="161" spans="21:21" x14ac:dyDescent="0.35">
      <c r="U161" s="168"/>
    </row>
    <row r="162" spans="21:21" x14ac:dyDescent="0.35">
      <c r="U162" s="168"/>
    </row>
    <row r="163" spans="21:21" x14ac:dyDescent="0.35">
      <c r="U163" s="168"/>
    </row>
  </sheetData>
  <mergeCells count="3">
    <mergeCell ref="D9:Z9"/>
    <mergeCell ref="D10:Z10"/>
    <mergeCell ref="D49:Z4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showGridLines="0" zoomScale="90" zoomScaleNormal="90" workbookViewId="0">
      <pane xSplit="2" ySplit="11" topLeftCell="C12" activePane="bottomRight" state="frozen"/>
      <selection activeCell="A11" sqref="A11"/>
      <selection pane="topRight" activeCell="A11" sqref="A11"/>
      <selection pane="bottomLeft" activeCell="A11" sqref="A11"/>
      <selection pane="bottomRight" activeCell="A5" sqref="A5"/>
    </sheetView>
  </sheetViews>
  <sheetFormatPr defaultColWidth="18.7265625" defaultRowHeight="15" customHeight="1" x14ac:dyDescent="0.35"/>
  <cols>
    <col min="1" max="1" width="1.7265625" style="35" customWidth="1"/>
    <col min="2" max="2" width="68.81640625" style="77" customWidth="1"/>
    <col min="3" max="3" width="1.1796875" style="41" customWidth="1"/>
    <col min="4" max="4" width="14.7265625" style="70" customWidth="1"/>
    <col min="5" max="5" width="1.1796875" style="41" customWidth="1"/>
    <col min="6" max="6" width="14.7265625" style="70" customWidth="1"/>
    <col min="7" max="7" width="1.1796875" style="41" customWidth="1"/>
    <col min="8" max="8" width="14.7265625" style="70" customWidth="1"/>
    <col min="9" max="9" width="1.1796875" style="41" customWidth="1"/>
    <col min="10" max="10" width="14.7265625" style="70" customWidth="1"/>
    <col min="11" max="11" width="1.1796875" style="41" customWidth="1"/>
    <col min="12" max="12" width="14.7265625" style="70" customWidth="1"/>
    <col min="13" max="13" width="1.1796875" style="41" customWidth="1"/>
    <col min="14" max="14" width="14.7265625" style="70" customWidth="1"/>
    <col min="15" max="15" width="1.1796875" style="41" customWidth="1"/>
    <col min="16" max="16" width="14.7265625" style="70" customWidth="1"/>
    <col min="17" max="17" width="1.1796875" style="41" customWidth="1"/>
    <col min="18" max="18" width="14.7265625" style="70" customWidth="1"/>
    <col min="19" max="19" width="1.1796875" style="41" customWidth="1"/>
    <col min="20" max="20" width="14.7265625" style="70" customWidth="1"/>
    <col min="21" max="21" width="1.1796875" style="41" customWidth="1"/>
    <col min="22" max="22" width="14.7265625" style="70" customWidth="1"/>
    <col min="23" max="23" width="1.1796875" style="41" customWidth="1"/>
    <col min="24" max="24" width="14.7265625" style="70" customWidth="1"/>
    <col min="25" max="16384" width="18.7265625" style="77"/>
  </cols>
  <sheetData>
    <row r="1" spans="1:28" s="34" customFormat="1" ht="15" customHeight="1" x14ac:dyDescent="0.35">
      <c r="A1" s="1"/>
      <c r="B1" s="70"/>
      <c r="C1" s="4"/>
      <c r="D1" s="71"/>
      <c r="E1" s="4"/>
      <c r="F1" s="71"/>
      <c r="G1" s="4"/>
      <c r="H1" s="71"/>
      <c r="I1" s="4"/>
      <c r="J1" s="71"/>
      <c r="K1" s="4"/>
      <c r="L1" s="71"/>
      <c r="M1" s="4"/>
      <c r="N1" s="71"/>
      <c r="O1" s="4"/>
      <c r="P1" s="71"/>
      <c r="Q1" s="4"/>
      <c r="R1" s="71"/>
      <c r="S1" s="4"/>
      <c r="T1" s="71"/>
      <c r="U1" s="4"/>
      <c r="V1" s="71"/>
      <c r="W1" s="4"/>
      <c r="X1" s="71"/>
    </row>
    <row r="2" spans="1:28" s="34" customFormat="1" ht="15" customHeight="1" x14ac:dyDescent="0.35">
      <c r="A2" s="1"/>
      <c r="B2" s="7" t="s">
        <v>1</v>
      </c>
      <c r="C2" s="4"/>
      <c r="D2" s="71"/>
      <c r="E2" s="4"/>
      <c r="F2" s="71"/>
      <c r="G2" s="4"/>
      <c r="H2" s="71"/>
      <c r="I2" s="4"/>
      <c r="J2" s="71"/>
      <c r="K2" s="4"/>
      <c r="L2" s="71"/>
      <c r="M2" s="4"/>
      <c r="N2" s="71"/>
      <c r="O2" s="4"/>
      <c r="P2" s="71"/>
      <c r="Q2" s="4"/>
      <c r="R2" s="71"/>
      <c r="S2" s="4"/>
      <c r="T2" s="71"/>
      <c r="U2" s="4"/>
      <c r="V2" s="71"/>
      <c r="W2" s="4"/>
      <c r="X2" s="71"/>
    </row>
    <row r="3" spans="1:28" s="34" customFormat="1" ht="10" customHeight="1" x14ac:dyDescent="0.35">
      <c r="A3" s="1"/>
      <c r="B3" s="7"/>
      <c r="C3" s="4"/>
      <c r="D3" s="71"/>
      <c r="E3" s="4"/>
      <c r="F3" s="71"/>
      <c r="G3" s="4"/>
      <c r="H3" s="71"/>
      <c r="I3" s="4"/>
      <c r="J3" s="71"/>
      <c r="K3" s="4"/>
      <c r="L3" s="71"/>
      <c r="M3" s="4"/>
      <c r="N3" s="71"/>
      <c r="O3" s="4"/>
      <c r="P3" s="71"/>
      <c r="Q3" s="4"/>
      <c r="R3" s="71"/>
      <c r="S3" s="4"/>
      <c r="T3" s="71"/>
      <c r="U3" s="4"/>
      <c r="V3" s="71"/>
      <c r="W3" s="4"/>
      <c r="X3" s="71"/>
    </row>
    <row r="4" spans="1:28" s="34" customFormat="1" ht="15" customHeight="1" x14ac:dyDescent="0.35">
      <c r="A4" s="1"/>
      <c r="B4" s="113" t="s">
        <v>59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8" s="34" customFormat="1" ht="15" customHeight="1" x14ac:dyDescent="0.35">
      <c r="A5" s="1"/>
      <c r="B5" s="112" t="s">
        <v>17</v>
      </c>
      <c r="C5" s="4"/>
      <c r="D5" s="71"/>
      <c r="E5" s="4"/>
      <c r="F5" s="71"/>
      <c r="G5" s="4"/>
      <c r="H5" s="71"/>
      <c r="I5" s="4"/>
      <c r="J5" s="71"/>
      <c r="K5" s="4"/>
      <c r="L5" s="71"/>
      <c r="M5" s="4"/>
      <c r="N5" s="71"/>
      <c r="O5" s="4"/>
      <c r="P5" s="71"/>
      <c r="Q5" s="4"/>
      <c r="R5" s="71"/>
      <c r="S5" s="4"/>
      <c r="T5" s="71"/>
      <c r="U5" s="4"/>
      <c r="V5" s="71"/>
      <c r="W5" s="4"/>
      <c r="X5" s="71"/>
    </row>
    <row r="6" spans="1:28" s="3" customFormat="1" ht="26" x14ac:dyDescent="0.35">
      <c r="A6" s="1"/>
      <c r="B6" s="159" t="s">
        <v>139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</row>
    <row r="7" spans="1:28" s="73" customFormat="1" ht="10" customHeight="1" x14ac:dyDescent="0.35">
      <c r="A7" s="1"/>
      <c r="B7" s="9"/>
      <c r="C7" s="72"/>
      <c r="D7" s="11"/>
      <c r="E7" s="72"/>
      <c r="F7" s="11"/>
      <c r="G7" s="72"/>
      <c r="H7" s="11"/>
      <c r="I7" s="72"/>
      <c r="J7" s="11"/>
      <c r="K7" s="72"/>
      <c r="L7" s="11"/>
      <c r="M7" s="72"/>
      <c r="N7" s="11"/>
      <c r="O7" s="72"/>
      <c r="P7" s="11"/>
      <c r="Q7" s="72"/>
      <c r="R7" s="11"/>
      <c r="S7" s="72"/>
      <c r="T7" s="11"/>
      <c r="U7" s="72"/>
      <c r="V7" s="11"/>
      <c r="W7" s="72"/>
      <c r="X7" s="11"/>
    </row>
    <row r="8" spans="1:28" s="3" customFormat="1" ht="15" customHeight="1" x14ac:dyDescent="0.35">
      <c r="A8" s="1"/>
      <c r="C8" s="159"/>
      <c r="D8" s="177" t="s">
        <v>140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</row>
    <row r="9" spans="1:28" s="3" customFormat="1" ht="15" customHeight="1" x14ac:dyDescent="0.35">
      <c r="A9" s="1"/>
      <c r="C9" s="10"/>
      <c r="D9" s="177" t="s">
        <v>18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</row>
    <row r="10" spans="1:28" s="34" customFormat="1" ht="8.15" customHeight="1" x14ac:dyDescent="0.35">
      <c r="A10" s="1"/>
      <c r="B10" s="3"/>
      <c r="C10" s="4"/>
      <c r="D10" s="74"/>
      <c r="E10" s="4"/>
      <c r="F10" s="74"/>
      <c r="G10" s="4"/>
      <c r="H10" s="74"/>
      <c r="I10" s="4"/>
      <c r="J10" s="74"/>
      <c r="K10" s="4"/>
      <c r="L10" s="74"/>
      <c r="M10" s="4"/>
      <c r="N10" s="74"/>
      <c r="O10" s="4"/>
      <c r="P10" s="74"/>
      <c r="Q10" s="4"/>
      <c r="R10" s="74"/>
      <c r="S10" s="4"/>
      <c r="T10" s="74"/>
      <c r="U10" s="4"/>
      <c r="V10" s="74"/>
      <c r="W10" s="4"/>
      <c r="X10" s="74"/>
    </row>
    <row r="11" spans="1:28" s="14" customFormat="1" ht="15" customHeight="1" x14ac:dyDescent="0.35">
      <c r="A11" s="13"/>
      <c r="C11" s="16"/>
      <c r="D11" s="15">
        <v>44926</v>
      </c>
      <c r="E11" s="16"/>
      <c r="F11" s="15">
        <v>44834</v>
      </c>
      <c r="G11" s="16"/>
      <c r="H11" s="15">
        <v>44742</v>
      </c>
      <c r="I11" s="16"/>
      <c r="J11" s="15">
        <v>44651</v>
      </c>
      <c r="K11" s="16"/>
      <c r="L11" s="15">
        <v>44561</v>
      </c>
      <c r="M11" s="16"/>
      <c r="N11" s="15">
        <v>44469</v>
      </c>
      <c r="O11" s="16"/>
      <c r="P11" s="15">
        <v>44377</v>
      </c>
      <c r="Q11" s="16"/>
      <c r="R11" s="15">
        <v>44286</v>
      </c>
      <c r="S11" s="16"/>
      <c r="T11" s="15">
        <v>44196</v>
      </c>
      <c r="U11" s="16"/>
      <c r="V11" s="15">
        <v>43830</v>
      </c>
      <c r="W11" s="16"/>
      <c r="X11" s="15">
        <v>43465</v>
      </c>
    </row>
    <row r="12" spans="1:28" ht="15" customHeight="1" x14ac:dyDescent="0.35">
      <c r="A12" s="1"/>
      <c r="B12" s="115" t="s">
        <v>60</v>
      </c>
      <c r="C12" s="70"/>
      <c r="D12" s="4"/>
      <c r="E12" s="70"/>
      <c r="F12" s="4"/>
      <c r="G12" s="70"/>
      <c r="H12" s="4"/>
      <c r="I12" s="70"/>
      <c r="J12" s="4"/>
      <c r="K12" s="70"/>
      <c r="L12" s="4"/>
      <c r="M12" s="70"/>
      <c r="N12" s="4"/>
      <c r="O12" s="70"/>
      <c r="P12" s="4"/>
      <c r="Q12" s="70"/>
      <c r="R12" s="4"/>
      <c r="S12" s="70"/>
      <c r="T12" s="4"/>
      <c r="U12" s="70"/>
      <c r="V12" s="4"/>
      <c r="W12" s="70"/>
      <c r="X12" s="4"/>
    </row>
    <row r="13" spans="1:28" s="76" customFormat="1" ht="10" customHeight="1" x14ac:dyDescent="0.35">
      <c r="A13" s="13"/>
      <c r="B13" s="116"/>
      <c r="C13" s="70"/>
      <c r="D13" s="4"/>
      <c r="E13" s="70"/>
      <c r="F13" s="4"/>
      <c r="G13" s="70"/>
      <c r="H13" s="4"/>
      <c r="I13" s="70"/>
      <c r="J13" s="4"/>
      <c r="K13" s="70"/>
      <c r="L13" s="4"/>
      <c r="M13" s="70"/>
      <c r="N13" s="4"/>
      <c r="O13" s="70"/>
      <c r="P13" s="4"/>
      <c r="Q13" s="70"/>
      <c r="R13" s="4"/>
      <c r="S13" s="70"/>
      <c r="T13" s="4"/>
      <c r="U13" s="70"/>
      <c r="V13" s="4"/>
      <c r="W13" s="70"/>
      <c r="X13" s="4"/>
    </row>
    <row r="14" spans="1:28" s="76" customFormat="1" ht="15" customHeight="1" x14ac:dyDescent="0.35">
      <c r="A14" s="13"/>
      <c r="B14" s="115" t="s">
        <v>128</v>
      </c>
      <c r="C14" s="169"/>
      <c r="D14" s="56">
        <v>10122</v>
      </c>
      <c r="E14" s="169"/>
      <c r="F14" s="56">
        <v>3863</v>
      </c>
      <c r="G14" s="169"/>
      <c r="H14" s="56">
        <v>-8355</v>
      </c>
      <c r="I14" s="169"/>
      <c r="J14" s="56">
        <v>-4476</v>
      </c>
      <c r="K14" s="169"/>
      <c r="L14" s="56">
        <v>34314</v>
      </c>
      <c r="M14" s="169"/>
      <c r="N14" s="56">
        <v>20532</v>
      </c>
      <c r="O14" s="169"/>
      <c r="P14" s="56">
        <v>16327</v>
      </c>
      <c r="Q14" s="169"/>
      <c r="R14" s="56">
        <v>4575</v>
      </c>
      <c r="S14" s="57"/>
      <c r="T14" s="56">
        <v>9782</v>
      </c>
      <c r="U14" s="57"/>
      <c r="V14" s="56">
        <v>-14665</v>
      </c>
      <c r="W14" s="57"/>
      <c r="X14" s="56">
        <v>32088</v>
      </c>
    </row>
    <row r="15" spans="1:28" s="76" customFormat="1" ht="15" customHeight="1" x14ac:dyDescent="0.35">
      <c r="A15" s="13"/>
      <c r="B15" s="124" t="s">
        <v>129</v>
      </c>
      <c r="C15" s="169"/>
      <c r="D15" s="56">
        <v>0</v>
      </c>
      <c r="E15" s="169"/>
      <c r="F15" s="56">
        <v>0</v>
      </c>
      <c r="G15" s="169"/>
      <c r="H15" s="56"/>
      <c r="I15" s="169"/>
      <c r="J15" s="56"/>
      <c r="K15" s="169"/>
      <c r="L15" s="56">
        <v>0</v>
      </c>
      <c r="M15" s="169"/>
      <c r="N15" s="56">
        <v>13281</v>
      </c>
      <c r="O15" s="169"/>
      <c r="P15" s="56">
        <v>13157</v>
      </c>
      <c r="Q15" s="169"/>
      <c r="R15" s="56">
        <v>12759</v>
      </c>
      <c r="S15" s="57"/>
      <c r="T15" s="56">
        <v>7423</v>
      </c>
      <c r="U15" s="57"/>
      <c r="V15" s="56">
        <v>24669</v>
      </c>
      <c r="W15" s="57"/>
      <c r="X15" s="56">
        <v>0</v>
      </c>
    </row>
    <row r="16" spans="1:28" s="76" customFormat="1" ht="10" customHeight="1" x14ac:dyDescent="0.35">
      <c r="A16" s="1"/>
      <c r="B16" s="116"/>
      <c r="C16" s="166"/>
      <c r="D16" s="78"/>
      <c r="E16" s="166"/>
      <c r="F16" s="78"/>
      <c r="G16" s="166"/>
      <c r="H16" s="78"/>
      <c r="I16" s="166"/>
      <c r="J16" s="78"/>
      <c r="K16" s="166"/>
      <c r="L16" s="78"/>
      <c r="M16" s="166"/>
      <c r="N16" s="78"/>
      <c r="O16" s="166"/>
      <c r="P16" s="78"/>
      <c r="Q16" s="166"/>
      <c r="R16" s="78"/>
      <c r="S16" s="79"/>
      <c r="T16" s="78"/>
      <c r="U16" s="79"/>
      <c r="V16" s="78"/>
      <c r="W16" s="79"/>
      <c r="X16" s="78"/>
    </row>
    <row r="17" spans="1:24" ht="15" customHeight="1" x14ac:dyDescent="0.35">
      <c r="A17" s="1"/>
      <c r="B17" s="115" t="s">
        <v>61</v>
      </c>
      <c r="C17" s="166"/>
      <c r="D17" s="79"/>
      <c r="E17" s="166"/>
      <c r="F17" s="79"/>
      <c r="G17" s="166"/>
      <c r="H17" s="79"/>
      <c r="I17" s="166"/>
      <c r="J17" s="79"/>
      <c r="K17" s="166"/>
      <c r="L17" s="79"/>
      <c r="M17" s="166"/>
      <c r="N17" s="79"/>
      <c r="O17" s="166"/>
      <c r="P17" s="79"/>
      <c r="Q17" s="166"/>
      <c r="R17" s="79"/>
      <c r="S17" s="79"/>
      <c r="T17" s="79"/>
      <c r="U17" s="79"/>
      <c r="V17" s="79"/>
      <c r="W17" s="79"/>
      <c r="X17" s="79"/>
    </row>
    <row r="18" spans="1:24" ht="15" customHeight="1" x14ac:dyDescent="0.35">
      <c r="A18" s="1"/>
      <c r="B18" s="115" t="s">
        <v>62</v>
      </c>
      <c r="C18" s="166"/>
      <c r="D18" s="78"/>
      <c r="E18" s="166"/>
      <c r="F18" s="78"/>
      <c r="G18" s="166"/>
      <c r="H18" s="78"/>
      <c r="I18" s="166"/>
      <c r="J18" s="78"/>
      <c r="K18" s="166"/>
      <c r="L18" s="78"/>
      <c r="M18" s="166"/>
      <c r="N18" s="78"/>
      <c r="O18" s="166"/>
      <c r="P18" s="78"/>
      <c r="Q18" s="166"/>
      <c r="R18" s="78"/>
      <c r="S18" s="79"/>
      <c r="T18" s="78"/>
      <c r="U18" s="79"/>
      <c r="V18" s="78"/>
      <c r="W18" s="79"/>
      <c r="X18" s="78"/>
    </row>
    <row r="19" spans="1:24" s="3" customFormat="1" ht="15" customHeight="1" x14ac:dyDescent="0.35">
      <c r="A19" s="1"/>
      <c r="B19" s="80" t="s">
        <v>63</v>
      </c>
      <c r="C19" s="170"/>
      <c r="D19" s="20">
        <v>17438</v>
      </c>
      <c r="E19" s="170"/>
      <c r="F19" s="20">
        <v>12787</v>
      </c>
      <c r="G19" s="170"/>
      <c r="H19" s="20">
        <v>7934</v>
      </c>
      <c r="I19" s="170"/>
      <c r="J19" s="20">
        <v>3750</v>
      </c>
      <c r="K19" s="170"/>
      <c r="L19" s="20">
        <v>15301</v>
      </c>
      <c r="M19" s="170"/>
      <c r="N19" s="20">
        <v>11044</v>
      </c>
      <c r="O19" s="170"/>
      <c r="P19" s="20">
        <v>7042</v>
      </c>
      <c r="Q19" s="170"/>
      <c r="R19" s="20">
        <v>3143</v>
      </c>
      <c r="S19" s="21"/>
      <c r="T19" s="20">
        <v>11758</v>
      </c>
      <c r="U19" s="21"/>
      <c r="V19" s="20">
        <v>5268</v>
      </c>
      <c r="W19" s="21"/>
      <c r="X19" s="20">
        <v>7660</v>
      </c>
    </row>
    <row r="20" spans="1:24" s="3" customFormat="1" ht="15" customHeight="1" x14ac:dyDescent="0.35">
      <c r="A20" s="1"/>
      <c r="B20" s="80" t="s">
        <v>130</v>
      </c>
      <c r="C20" s="170"/>
      <c r="D20" s="20">
        <v>5039</v>
      </c>
      <c r="E20" s="170"/>
      <c r="F20" s="20">
        <v>3702</v>
      </c>
      <c r="G20" s="170"/>
      <c r="H20" s="20">
        <v>2264</v>
      </c>
      <c r="I20" s="170"/>
      <c r="J20" s="20">
        <v>1041</v>
      </c>
      <c r="K20" s="170"/>
      <c r="L20" s="20">
        <v>3292</v>
      </c>
      <c r="M20" s="170"/>
      <c r="N20" s="20">
        <v>2335</v>
      </c>
      <c r="O20" s="170"/>
      <c r="P20" s="20">
        <v>1475</v>
      </c>
      <c r="Q20" s="170"/>
      <c r="R20" s="20">
        <v>724</v>
      </c>
      <c r="S20" s="21"/>
      <c r="T20" s="20">
        <v>4106</v>
      </c>
      <c r="U20" s="21"/>
      <c r="V20" s="20">
        <v>5336</v>
      </c>
      <c r="W20" s="21"/>
      <c r="X20" s="20">
        <v>7421</v>
      </c>
    </row>
    <row r="21" spans="1:24" s="3" customFormat="1" ht="15" customHeight="1" x14ac:dyDescent="0.35">
      <c r="A21" s="1"/>
      <c r="B21" s="80" t="s">
        <v>162</v>
      </c>
      <c r="C21" s="170"/>
      <c r="D21" s="20">
        <v>3814</v>
      </c>
      <c r="E21" s="170"/>
      <c r="F21" s="20">
        <v>3321</v>
      </c>
      <c r="G21" s="170"/>
      <c r="H21" s="20">
        <v>2184</v>
      </c>
      <c r="I21" s="170"/>
      <c r="J21" s="20">
        <v>1065</v>
      </c>
      <c r="K21" s="170"/>
      <c r="L21" s="20">
        <v>3032</v>
      </c>
      <c r="M21" s="170"/>
      <c r="N21" s="20">
        <v>91</v>
      </c>
      <c r="O21" s="170"/>
      <c r="P21" s="20">
        <v>81</v>
      </c>
      <c r="Q21" s="170"/>
      <c r="R21" s="20">
        <v>71</v>
      </c>
      <c r="S21" s="21"/>
      <c r="T21" s="20">
        <v>0</v>
      </c>
      <c r="U21" s="21"/>
      <c r="V21" s="20">
        <v>0</v>
      </c>
      <c r="W21" s="21"/>
      <c r="X21" s="20">
        <v>0</v>
      </c>
    </row>
    <row r="22" spans="1:24" s="3" customFormat="1" ht="15" customHeight="1" x14ac:dyDescent="0.35">
      <c r="A22" s="1"/>
      <c r="B22" s="80" t="s">
        <v>164</v>
      </c>
      <c r="C22" s="170"/>
      <c r="D22" s="20">
        <v>-3703</v>
      </c>
      <c r="E22" s="170"/>
      <c r="F22" s="20">
        <v>0</v>
      </c>
      <c r="G22" s="170"/>
      <c r="H22" s="20">
        <v>0</v>
      </c>
      <c r="I22" s="170"/>
      <c r="J22" s="20">
        <v>0</v>
      </c>
      <c r="K22" s="170"/>
      <c r="L22" s="20">
        <v>0</v>
      </c>
      <c r="M22" s="170"/>
      <c r="N22" s="20">
        <v>0</v>
      </c>
      <c r="O22" s="170"/>
      <c r="P22" s="20">
        <v>0</v>
      </c>
      <c r="Q22" s="170"/>
      <c r="R22" s="20">
        <v>0</v>
      </c>
      <c r="S22" s="21"/>
      <c r="T22" s="20">
        <v>0</v>
      </c>
      <c r="U22" s="21"/>
      <c r="V22" s="20">
        <v>0</v>
      </c>
      <c r="W22" s="21"/>
      <c r="X22" s="20">
        <v>0</v>
      </c>
    </row>
    <row r="23" spans="1:24" s="3" customFormat="1" ht="15" customHeight="1" x14ac:dyDescent="0.35">
      <c r="A23" s="1"/>
      <c r="B23" s="80" t="s">
        <v>166</v>
      </c>
      <c r="C23" s="170"/>
      <c r="D23" s="20">
        <v>0</v>
      </c>
      <c r="E23" s="170"/>
      <c r="F23" s="20">
        <v>0</v>
      </c>
      <c r="G23" s="170"/>
      <c r="H23" s="20">
        <v>222</v>
      </c>
      <c r="I23" s="170"/>
      <c r="J23" s="20">
        <v>0</v>
      </c>
      <c r="K23" s="170"/>
      <c r="L23" s="20">
        <v>0</v>
      </c>
      <c r="M23" s="170"/>
      <c r="N23" s="20">
        <v>0</v>
      </c>
      <c r="O23" s="170"/>
      <c r="P23" s="20">
        <v>0</v>
      </c>
      <c r="Q23" s="170"/>
      <c r="R23" s="20">
        <v>0</v>
      </c>
      <c r="S23" s="21"/>
      <c r="T23" s="20">
        <v>0</v>
      </c>
      <c r="U23" s="21"/>
      <c r="V23" s="20">
        <v>0</v>
      </c>
      <c r="W23" s="21"/>
      <c r="X23" s="20">
        <v>0</v>
      </c>
    </row>
    <row r="24" spans="1:24" s="3" customFormat="1" ht="15" customHeight="1" x14ac:dyDescent="0.35">
      <c r="A24" s="1"/>
      <c r="B24" s="80" t="s">
        <v>171</v>
      </c>
      <c r="C24" s="170"/>
      <c r="D24" s="20">
        <v>248</v>
      </c>
      <c r="E24" s="170"/>
      <c r="F24" s="20">
        <v>187</v>
      </c>
      <c r="G24" s="170"/>
      <c r="H24" s="20">
        <v>125</v>
      </c>
      <c r="I24" s="170"/>
      <c r="J24" s="20">
        <v>62</v>
      </c>
      <c r="K24" s="170"/>
      <c r="L24" s="20">
        <v>200</v>
      </c>
      <c r="M24" s="170"/>
      <c r="N24" s="20">
        <v>138</v>
      </c>
      <c r="O24" s="170"/>
      <c r="P24" s="20">
        <v>76</v>
      </c>
      <c r="Q24" s="170"/>
      <c r="R24" s="20">
        <v>14</v>
      </c>
      <c r="S24" s="21"/>
      <c r="T24" s="20">
        <v>0</v>
      </c>
      <c r="U24" s="21"/>
      <c r="V24" s="20">
        <v>0</v>
      </c>
      <c r="W24" s="21"/>
      <c r="X24" s="20">
        <v>0</v>
      </c>
    </row>
    <row r="25" spans="1:24" s="3" customFormat="1" ht="15" customHeight="1" x14ac:dyDescent="0.35">
      <c r="A25" s="1"/>
      <c r="B25" s="80" t="s">
        <v>151</v>
      </c>
      <c r="C25" s="170"/>
      <c r="D25" s="20">
        <v>-7951</v>
      </c>
      <c r="E25" s="170"/>
      <c r="F25" s="20">
        <v>-7428</v>
      </c>
      <c r="G25" s="170"/>
      <c r="H25" s="20">
        <v>-1015</v>
      </c>
      <c r="I25" s="170"/>
      <c r="J25" s="20">
        <v>-1040</v>
      </c>
      <c r="K25" s="170"/>
      <c r="L25" s="20">
        <v>-493</v>
      </c>
      <c r="M25" s="170"/>
      <c r="N25" s="20">
        <v>-911</v>
      </c>
      <c r="O25" s="170"/>
      <c r="P25" s="20">
        <v>-281</v>
      </c>
      <c r="Q25" s="170"/>
      <c r="R25" s="20">
        <v>209</v>
      </c>
      <c r="S25" s="21"/>
      <c r="T25" s="20">
        <v>-8681</v>
      </c>
      <c r="U25" s="21"/>
      <c r="V25" s="20">
        <v>256</v>
      </c>
      <c r="W25" s="21"/>
      <c r="X25" s="20">
        <v>-7770</v>
      </c>
    </row>
    <row r="26" spans="1:24" s="3" customFormat="1" ht="15" customHeight="1" x14ac:dyDescent="0.35">
      <c r="A26" s="1"/>
      <c r="B26" s="114" t="s">
        <v>64</v>
      </c>
      <c r="C26" s="170"/>
      <c r="D26" s="20">
        <v>239</v>
      </c>
      <c r="E26" s="170"/>
      <c r="F26" s="20">
        <v>0</v>
      </c>
      <c r="G26" s="170"/>
      <c r="H26" s="20">
        <v>0</v>
      </c>
      <c r="I26" s="170"/>
      <c r="J26" s="20">
        <v>0</v>
      </c>
      <c r="K26" s="170"/>
      <c r="L26" s="20">
        <v>0</v>
      </c>
      <c r="M26" s="170"/>
      <c r="N26" s="20">
        <v>0</v>
      </c>
      <c r="O26" s="170"/>
      <c r="P26" s="20">
        <v>0</v>
      </c>
      <c r="Q26" s="170"/>
      <c r="R26" s="20">
        <v>0</v>
      </c>
      <c r="S26" s="21"/>
      <c r="T26" s="20">
        <v>0</v>
      </c>
      <c r="U26" s="21"/>
      <c r="V26" s="20">
        <v>-692</v>
      </c>
      <c r="W26" s="21"/>
      <c r="X26" s="20">
        <v>-547</v>
      </c>
    </row>
    <row r="27" spans="1:24" s="3" customFormat="1" ht="15" customHeight="1" x14ac:dyDescent="0.35">
      <c r="A27" s="1"/>
      <c r="B27" s="114" t="s">
        <v>65</v>
      </c>
      <c r="C27" s="170"/>
      <c r="D27" s="20">
        <v>-5043</v>
      </c>
      <c r="E27" s="170"/>
      <c r="F27" s="20">
        <v>278</v>
      </c>
      <c r="G27" s="170"/>
      <c r="H27" s="20">
        <v>169</v>
      </c>
      <c r="I27" s="170"/>
      <c r="J27" s="20">
        <v>173</v>
      </c>
      <c r="K27" s="170"/>
      <c r="L27" s="20">
        <v>-295</v>
      </c>
      <c r="M27" s="170"/>
      <c r="N27" s="20">
        <v>-391</v>
      </c>
      <c r="O27" s="170"/>
      <c r="P27" s="20">
        <v>1145</v>
      </c>
      <c r="Q27" s="170"/>
      <c r="R27" s="20">
        <v>850</v>
      </c>
      <c r="S27" s="21"/>
      <c r="T27" s="20">
        <v>-20</v>
      </c>
      <c r="U27" s="21"/>
      <c r="V27" s="20">
        <v>809</v>
      </c>
      <c r="W27" s="21"/>
      <c r="X27" s="20">
        <v>-4279</v>
      </c>
    </row>
    <row r="28" spans="1:24" s="3" customFormat="1" ht="15" customHeight="1" x14ac:dyDescent="0.35">
      <c r="A28" s="1"/>
      <c r="B28" s="114" t="s">
        <v>66</v>
      </c>
      <c r="C28" s="170"/>
      <c r="D28" s="20">
        <v>1656</v>
      </c>
      <c r="E28" s="170"/>
      <c r="F28" s="20">
        <v>-3076</v>
      </c>
      <c r="G28" s="170"/>
      <c r="H28" s="20">
        <v>-4528</v>
      </c>
      <c r="I28" s="170"/>
      <c r="J28" s="20">
        <v>-3592</v>
      </c>
      <c r="K28" s="170"/>
      <c r="L28" s="20">
        <v>-4985</v>
      </c>
      <c r="M28" s="170"/>
      <c r="N28" s="20">
        <v>1511</v>
      </c>
      <c r="O28" s="170"/>
      <c r="P28" s="20">
        <v>3145</v>
      </c>
      <c r="Q28" s="170"/>
      <c r="R28" s="20">
        <v>4356</v>
      </c>
      <c r="S28" s="21"/>
      <c r="T28" s="20">
        <v>-5737</v>
      </c>
      <c r="U28" s="21"/>
      <c r="V28" s="20">
        <v>-7400</v>
      </c>
      <c r="W28" s="21"/>
      <c r="X28" s="20">
        <v>6625</v>
      </c>
    </row>
    <row r="29" spans="1:24" s="3" customFormat="1" ht="15" customHeight="1" x14ac:dyDescent="0.35">
      <c r="A29" s="1"/>
      <c r="B29" s="114" t="s">
        <v>67</v>
      </c>
      <c r="C29" s="170"/>
      <c r="D29" s="20">
        <v>0</v>
      </c>
      <c r="E29" s="170"/>
      <c r="F29" s="20">
        <v>1156</v>
      </c>
      <c r="G29" s="170"/>
      <c r="H29" s="20">
        <v>1752</v>
      </c>
      <c r="I29" s="170"/>
      <c r="J29" s="20">
        <v>692</v>
      </c>
      <c r="K29" s="170"/>
      <c r="L29" s="20">
        <v>3635</v>
      </c>
      <c r="M29" s="170"/>
      <c r="N29" s="20">
        <v>3345</v>
      </c>
      <c r="O29" s="170"/>
      <c r="P29" s="20">
        <v>2064</v>
      </c>
      <c r="Q29" s="170"/>
      <c r="R29" s="20">
        <v>782</v>
      </c>
      <c r="S29" s="21"/>
      <c r="T29" s="20">
        <v>763</v>
      </c>
      <c r="U29" s="21"/>
      <c r="V29" s="20">
        <v>-872</v>
      </c>
      <c r="W29" s="21"/>
      <c r="X29" s="20">
        <v>-8200</v>
      </c>
    </row>
    <row r="30" spans="1:24" s="3" customFormat="1" ht="15" customHeight="1" x14ac:dyDescent="0.35">
      <c r="A30" s="1"/>
      <c r="B30" s="114" t="s">
        <v>68</v>
      </c>
      <c r="C30" s="170"/>
      <c r="D30" s="20">
        <v>0</v>
      </c>
      <c r="E30" s="170"/>
      <c r="F30" s="20">
        <v>0</v>
      </c>
      <c r="G30" s="170"/>
      <c r="H30" s="20">
        <v>0</v>
      </c>
      <c r="I30" s="170"/>
      <c r="J30" s="20">
        <v>0</v>
      </c>
      <c r="K30" s="170"/>
      <c r="L30" s="20">
        <v>0</v>
      </c>
      <c r="M30" s="170"/>
      <c r="N30" s="20">
        <v>0</v>
      </c>
      <c r="O30" s="170"/>
      <c r="P30" s="20">
        <v>0</v>
      </c>
      <c r="Q30" s="170"/>
      <c r="R30" s="20">
        <v>0</v>
      </c>
      <c r="S30" s="21"/>
      <c r="T30" s="20">
        <v>0</v>
      </c>
      <c r="U30" s="21"/>
      <c r="V30" s="20">
        <v>-1143</v>
      </c>
      <c r="W30" s="21"/>
      <c r="X30" s="20">
        <v>11921</v>
      </c>
    </row>
    <row r="31" spans="1:24" s="3" customFormat="1" ht="15" customHeight="1" x14ac:dyDescent="0.35">
      <c r="A31" s="1"/>
      <c r="B31" s="114" t="s">
        <v>69</v>
      </c>
      <c r="C31" s="170"/>
      <c r="D31" s="20">
        <v>0</v>
      </c>
      <c r="E31" s="170"/>
      <c r="F31" s="20">
        <v>0</v>
      </c>
      <c r="G31" s="170"/>
      <c r="H31" s="20">
        <v>0</v>
      </c>
      <c r="I31" s="170"/>
      <c r="J31" s="20">
        <v>0</v>
      </c>
      <c r="K31" s="170"/>
      <c r="L31" s="20">
        <v>0</v>
      </c>
      <c r="M31" s="170"/>
      <c r="N31" s="20">
        <v>0</v>
      </c>
      <c r="O31" s="170"/>
      <c r="P31" s="20">
        <v>0</v>
      </c>
      <c r="Q31" s="170"/>
      <c r="R31" s="20">
        <v>0</v>
      </c>
      <c r="S31" s="21"/>
      <c r="T31" s="20">
        <v>0</v>
      </c>
      <c r="U31" s="21"/>
      <c r="V31" s="20">
        <v>-1841</v>
      </c>
      <c r="W31" s="21"/>
      <c r="X31" s="20">
        <v>0</v>
      </c>
    </row>
    <row r="32" spans="1:24" s="3" customFormat="1" ht="15" customHeight="1" x14ac:dyDescent="0.35">
      <c r="A32" s="1"/>
      <c r="B32" s="114" t="s">
        <v>131</v>
      </c>
      <c r="C32" s="170"/>
      <c r="D32" s="20">
        <v>0</v>
      </c>
      <c r="E32" s="170"/>
      <c r="F32" s="20">
        <v>0</v>
      </c>
      <c r="G32" s="170"/>
      <c r="H32" s="20">
        <v>0</v>
      </c>
      <c r="I32" s="170"/>
      <c r="J32" s="20">
        <v>0</v>
      </c>
      <c r="K32" s="170"/>
      <c r="L32" s="20">
        <v>0</v>
      </c>
      <c r="M32" s="170"/>
      <c r="N32" s="20">
        <v>0</v>
      </c>
      <c r="O32" s="170"/>
      <c r="P32" s="20">
        <v>0</v>
      </c>
      <c r="Q32" s="170"/>
      <c r="R32" s="20">
        <v>0</v>
      </c>
      <c r="S32" s="21"/>
      <c r="T32" s="20">
        <v>0</v>
      </c>
      <c r="U32" s="21"/>
      <c r="V32" s="20">
        <v>65383</v>
      </c>
      <c r="W32" s="21"/>
      <c r="X32" s="20">
        <v>231</v>
      </c>
    </row>
    <row r="33" spans="1:24" s="3" customFormat="1" ht="15" customHeight="1" x14ac:dyDescent="0.35">
      <c r="A33" s="1"/>
      <c r="B33" s="114" t="s">
        <v>132</v>
      </c>
      <c r="C33" s="170"/>
      <c r="D33" s="20">
        <v>0</v>
      </c>
      <c r="E33" s="170"/>
      <c r="F33" s="20">
        <v>0</v>
      </c>
      <c r="G33" s="170"/>
      <c r="H33" s="20">
        <v>0</v>
      </c>
      <c r="I33" s="170"/>
      <c r="J33" s="20">
        <v>0</v>
      </c>
      <c r="K33" s="170"/>
      <c r="L33" s="20">
        <v>0</v>
      </c>
      <c r="M33" s="170"/>
      <c r="N33" s="20">
        <v>0</v>
      </c>
      <c r="O33" s="170"/>
      <c r="P33" s="20">
        <v>0</v>
      </c>
      <c r="Q33" s="170"/>
      <c r="R33" s="20">
        <v>0</v>
      </c>
      <c r="S33" s="21"/>
      <c r="T33" s="20">
        <v>0</v>
      </c>
      <c r="U33" s="21"/>
      <c r="V33" s="20">
        <v>-2611</v>
      </c>
      <c r="W33" s="21"/>
      <c r="X33" s="20">
        <v>-1906</v>
      </c>
    </row>
    <row r="34" spans="1:24" s="3" customFormat="1" ht="15" customHeight="1" x14ac:dyDescent="0.35">
      <c r="A34" s="1"/>
      <c r="B34" s="114" t="s">
        <v>71</v>
      </c>
      <c r="C34" s="170"/>
      <c r="D34" s="20">
        <v>0</v>
      </c>
      <c r="E34" s="170"/>
      <c r="F34" s="20">
        <v>0</v>
      </c>
      <c r="G34" s="170"/>
      <c r="H34" s="20">
        <v>0</v>
      </c>
      <c r="I34" s="170"/>
      <c r="J34" s="20">
        <v>0</v>
      </c>
      <c r="K34" s="170"/>
      <c r="L34" s="20">
        <v>0</v>
      </c>
      <c r="M34" s="170"/>
      <c r="N34" s="20">
        <v>0</v>
      </c>
      <c r="O34" s="170"/>
      <c r="P34" s="20">
        <v>0</v>
      </c>
      <c r="Q34" s="170"/>
      <c r="R34" s="20">
        <v>0</v>
      </c>
      <c r="S34" s="21"/>
      <c r="T34" s="20">
        <v>0</v>
      </c>
      <c r="U34" s="21"/>
      <c r="V34" s="20">
        <v>-79268</v>
      </c>
      <c r="W34" s="21"/>
      <c r="X34" s="20">
        <v>0</v>
      </c>
    </row>
    <row r="35" spans="1:24" s="3" customFormat="1" ht="15" customHeight="1" x14ac:dyDescent="0.35">
      <c r="A35" s="1"/>
      <c r="B35" s="114" t="s">
        <v>70</v>
      </c>
      <c r="C35" s="170"/>
      <c r="D35" s="20">
        <v>383</v>
      </c>
      <c r="E35" s="170"/>
      <c r="F35" s="20">
        <v>332</v>
      </c>
      <c r="G35" s="170"/>
      <c r="H35" s="20">
        <v>24</v>
      </c>
      <c r="I35" s="170"/>
      <c r="J35" s="20">
        <v>47</v>
      </c>
      <c r="K35" s="170"/>
      <c r="L35" s="20">
        <v>403</v>
      </c>
      <c r="M35" s="170"/>
      <c r="N35" s="20">
        <v>418</v>
      </c>
      <c r="O35" s="170"/>
      <c r="P35" s="20">
        <v>346</v>
      </c>
      <c r="Q35" s="170"/>
      <c r="R35" s="20">
        <v>120</v>
      </c>
      <c r="S35" s="21"/>
      <c r="T35" s="20">
        <v>501</v>
      </c>
      <c r="U35" s="21"/>
      <c r="V35" s="20">
        <v>0</v>
      </c>
      <c r="W35" s="21"/>
      <c r="X35" s="20">
        <v>0</v>
      </c>
    </row>
    <row r="36" spans="1:24" s="3" customFormat="1" ht="15" customHeight="1" x14ac:dyDescent="0.35">
      <c r="A36" s="1"/>
      <c r="B36" s="114" t="s">
        <v>133</v>
      </c>
      <c r="C36" s="170"/>
      <c r="D36" s="20">
        <v>0</v>
      </c>
      <c r="E36" s="170"/>
      <c r="F36" s="20">
        <v>0</v>
      </c>
      <c r="G36" s="170"/>
      <c r="H36" s="20">
        <v>0</v>
      </c>
      <c r="I36" s="170"/>
      <c r="J36" s="20">
        <v>0</v>
      </c>
      <c r="K36" s="170"/>
      <c r="L36" s="20">
        <v>0</v>
      </c>
      <c r="M36" s="170"/>
      <c r="N36" s="20">
        <v>0</v>
      </c>
      <c r="O36" s="170"/>
      <c r="P36" s="20">
        <v>0</v>
      </c>
      <c r="Q36" s="170"/>
      <c r="R36" s="20">
        <v>0</v>
      </c>
      <c r="S36" s="21"/>
      <c r="T36" s="20">
        <v>0</v>
      </c>
      <c r="U36" s="21"/>
      <c r="V36" s="20">
        <v>-506</v>
      </c>
      <c r="W36" s="21"/>
      <c r="X36" s="20">
        <v>-712</v>
      </c>
    </row>
    <row r="37" spans="1:24" s="3" customFormat="1" ht="15" customHeight="1" x14ac:dyDescent="0.35">
      <c r="A37" s="1"/>
      <c r="B37" s="114" t="s">
        <v>134</v>
      </c>
      <c r="C37" s="170"/>
      <c r="D37" s="20"/>
      <c r="E37" s="170"/>
      <c r="F37" s="20">
        <v>0</v>
      </c>
      <c r="G37" s="170"/>
      <c r="H37" s="20">
        <v>0</v>
      </c>
      <c r="I37" s="170"/>
      <c r="J37" s="20">
        <v>0</v>
      </c>
      <c r="K37" s="170"/>
      <c r="L37" s="20">
        <v>0</v>
      </c>
      <c r="M37" s="170"/>
      <c r="N37" s="20">
        <v>0</v>
      </c>
      <c r="O37" s="170"/>
      <c r="P37" s="20">
        <v>0</v>
      </c>
      <c r="Q37" s="170"/>
      <c r="R37" s="20">
        <v>0</v>
      </c>
      <c r="S37" s="21"/>
      <c r="T37" s="20">
        <v>0</v>
      </c>
      <c r="U37" s="21"/>
      <c r="V37" s="20">
        <v>991</v>
      </c>
      <c r="W37" s="21"/>
      <c r="X37" s="20">
        <v>-17547</v>
      </c>
    </row>
    <row r="38" spans="1:24" ht="10" customHeight="1" x14ac:dyDescent="0.35">
      <c r="A38" s="1"/>
      <c r="B38" s="81"/>
      <c r="C38" s="167"/>
      <c r="D38" s="82"/>
      <c r="E38" s="167"/>
      <c r="F38" s="82"/>
      <c r="G38" s="167"/>
      <c r="H38" s="82"/>
      <c r="I38" s="167"/>
      <c r="J38" s="82"/>
      <c r="K38" s="167"/>
      <c r="L38" s="82"/>
      <c r="M38" s="167"/>
      <c r="N38" s="82"/>
      <c r="O38" s="167"/>
      <c r="P38" s="82"/>
      <c r="Q38" s="167"/>
      <c r="R38" s="82"/>
      <c r="S38" s="83"/>
      <c r="T38" s="82"/>
      <c r="U38" s="83"/>
      <c r="V38" s="82"/>
      <c r="W38" s="83"/>
      <c r="X38" s="82"/>
    </row>
    <row r="39" spans="1:24" ht="15" customHeight="1" x14ac:dyDescent="0.35">
      <c r="A39" s="1"/>
      <c r="B39" s="115" t="s">
        <v>72</v>
      </c>
      <c r="C39" s="167"/>
      <c r="D39" s="82"/>
      <c r="E39" s="167"/>
      <c r="F39" s="82"/>
      <c r="G39" s="167"/>
      <c r="H39" s="82"/>
      <c r="I39" s="167"/>
      <c r="J39" s="82"/>
      <c r="K39" s="167"/>
      <c r="L39" s="82"/>
      <c r="M39" s="167"/>
      <c r="N39" s="82"/>
      <c r="O39" s="167"/>
      <c r="P39" s="82"/>
      <c r="Q39" s="167"/>
      <c r="R39" s="82"/>
      <c r="S39" s="83"/>
      <c r="T39" s="82"/>
      <c r="U39" s="83"/>
      <c r="V39" s="82"/>
      <c r="W39" s="83"/>
      <c r="X39" s="82"/>
    </row>
    <row r="40" spans="1:24" s="3" customFormat="1" ht="15" customHeight="1" x14ac:dyDescent="0.35">
      <c r="A40" s="1"/>
      <c r="B40" s="114" t="s">
        <v>73</v>
      </c>
      <c r="C40" s="170"/>
      <c r="D40" s="20">
        <v>-45194</v>
      </c>
      <c r="E40" s="170"/>
      <c r="F40" s="20">
        <v>-19819</v>
      </c>
      <c r="G40" s="170"/>
      <c r="H40" s="20">
        <v>20011</v>
      </c>
      <c r="I40" s="170"/>
      <c r="J40" s="20">
        <v>17632</v>
      </c>
      <c r="K40" s="170"/>
      <c r="L40" s="20">
        <v>8045</v>
      </c>
      <c r="M40" s="170"/>
      <c r="N40" s="20">
        <v>-3214</v>
      </c>
      <c r="O40" s="170"/>
      <c r="P40" s="20">
        <v>-4236</v>
      </c>
      <c r="Q40" s="170"/>
      <c r="R40" s="20">
        <v>-3436</v>
      </c>
      <c r="S40" s="21"/>
      <c r="T40" s="20">
        <v>-28025</v>
      </c>
      <c r="U40" s="21"/>
      <c r="V40" s="20">
        <v>10249</v>
      </c>
      <c r="W40" s="21"/>
      <c r="X40" s="20">
        <v>-6693</v>
      </c>
    </row>
    <row r="41" spans="1:24" s="3" customFormat="1" ht="15" customHeight="1" x14ac:dyDescent="0.35">
      <c r="A41" s="1"/>
      <c r="B41" s="114" t="s">
        <v>23</v>
      </c>
      <c r="C41" s="170"/>
      <c r="D41" s="20">
        <v>-13649</v>
      </c>
      <c r="E41" s="170"/>
      <c r="F41" s="20">
        <v>-22999</v>
      </c>
      <c r="G41" s="170"/>
      <c r="H41" s="20">
        <v>-35078</v>
      </c>
      <c r="I41" s="170"/>
      <c r="J41" s="20">
        <v>-18586</v>
      </c>
      <c r="K41" s="170"/>
      <c r="L41" s="20">
        <v>-23088</v>
      </c>
      <c r="M41" s="170"/>
      <c r="N41" s="20">
        <v>-24691</v>
      </c>
      <c r="O41" s="170"/>
      <c r="P41" s="20">
        <v>-16196</v>
      </c>
      <c r="Q41" s="170"/>
      <c r="R41" s="20">
        <v>-11770</v>
      </c>
      <c r="S41" s="21"/>
      <c r="T41" s="20">
        <v>-7095</v>
      </c>
      <c r="U41" s="21"/>
      <c r="V41" s="20">
        <v>-13108</v>
      </c>
      <c r="W41" s="21"/>
      <c r="X41" s="20">
        <v>10981</v>
      </c>
    </row>
    <row r="42" spans="1:24" s="3" customFormat="1" ht="15" customHeight="1" x14ac:dyDescent="0.35">
      <c r="A42" s="1"/>
      <c r="B42" s="114" t="s">
        <v>74</v>
      </c>
      <c r="C42" s="170"/>
      <c r="D42" s="20">
        <v>0</v>
      </c>
      <c r="E42" s="170"/>
      <c r="F42" s="20">
        <v>0</v>
      </c>
      <c r="G42" s="170"/>
      <c r="H42" s="20">
        <v>0</v>
      </c>
      <c r="I42" s="170"/>
      <c r="J42" s="20">
        <v>0</v>
      </c>
      <c r="K42" s="170"/>
      <c r="L42" s="20">
        <v>0</v>
      </c>
      <c r="M42" s="170"/>
      <c r="N42" s="20">
        <v>0</v>
      </c>
      <c r="O42" s="170"/>
      <c r="P42" s="20">
        <v>0</v>
      </c>
      <c r="Q42" s="170"/>
      <c r="R42" s="20">
        <v>0</v>
      </c>
      <c r="S42" s="21"/>
      <c r="T42" s="20">
        <v>255</v>
      </c>
      <c r="U42" s="21"/>
      <c r="V42" s="20">
        <v>-23671</v>
      </c>
      <c r="W42" s="21"/>
      <c r="X42" s="20">
        <v>0</v>
      </c>
    </row>
    <row r="43" spans="1:24" s="3" customFormat="1" ht="15" customHeight="1" x14ac:dyDescent="0.35">
      <c r="A43" s="1"/>
      <c r="B43" s="114" t="s">
        <v>24</v>
      </c>
      <c r="C43" s="170"/>
      <c r="D43" s="20">
        <v>-9104</v>
      </c>
      <c r="E43" s="170"/>
      <c r="F43" s="20">
        <v>-9634</v>
      </c>
      <c r="G43" s="170"/>
      <c r="H43" s="20">
        <v>-7109</v>
      </c>
      <c r="I43" s="170"/>
      <c r="J43" s="20">
        <v>99</v>
      </c>
      <c r="K43" s="170"/>
      <c r="L43" s="20">
        <v>-1340</v>
      </c>
      <c r="M43" s="170"/>
      <c r="N43" s="20">
        <v>-2578</v>
      </c>
      <c r="O43" s="170"/>
      <c r="P43" s="20">
        <v>-1159</v>
      </c>
      <c r="Q43" s="170"/>
      <c r="R43" s="20">
        <v>-6126</v>
      </c>
      <c r="S43" s="21"/>
      <c r="T43" s="20">
        <v>-2182</v>
      </c>
      <c r="U43" s="21"/>
      <c r="V43" s="20">
        <v>3529</v>
      </c>
      <c r="W43" s="21"/>
      <c r="X43" s="20">
        <v>4993</v>
      </c>
    </row>
    <row r="44" spans="1:24" s="3" customFormat="1" ht="15" customHeight="1" x14ac:dyDescent="0.35">
      <c r="A44" s="1"/>
      <c r="B44" s="114" t="s">
        <v>75</v>
      </c>
      <c r="C44" s="170"/>
      <c r="D44" s="20">
        <v>0</v>
      </c>
      <c r="E44" s="170"/>
      <c r="F44" s="20">
        <v>0</v>
      </c>
      <c r="G44" s="170"/>
      <c r="H44" s="20">
        <v>0</v>
      </c>
      <c r="I44" s="170"/>
      <c r="J44" s="20">
        <v>0</v>
      </c>
      <c r="K44" s="170"/>
      <c r="L44" s="20">
        <v>0</v>
      </c>
      <c r="M44" s="170"/>
      <c r="N44" s="20">
        <v>0</v>
      </c>
      <c r="O44" s="170"/>
      <c r="P44" s="20">
        <v>-116</v>
      </c>
      <c r="Q44" s="170"/>
      <c r="R44" s="20">
        <v>0</v>
      </c>
      <c r="S44" s="21"/>
      <c r="T44" s="20">
        <v>0</v>
      </c>
      <c r="U44" s="21"/>
      <c r="V44" s="20">
        <v>-1836</v>
      </c>
      <c r="W44" s="21"/>
      <c r="X44" s="20">
        <v>0</v>
      </c>
    </row>
    <row r="45" spans="1:24" s="3" customFormat="1" ht="15" customHeight="1" x14ac:dyDescent="0.35">
      <c r="A45" s="1"/>
      <c r="B45" s="114" t="s">
        <v>76</v>
      </c>
      <c r="C45" s="170"/>
      <c r="D45" s="20">
        <v>0</v>
      </c>
      <c r="E45" s="170"/>
      <c r="F45" s="20">
        <v>0</v>
      </c>
      <c r="G45" s="170"/>
      <c r="H45" s="20"/>
      <c r="I45" s="170"/>
      <c r="J45" s="20">
        <v>0</v>
      </c>
      <c r="K45" s="170"/>
      <c r="L45" s="20">
        <v>-942</v>
      </c>
      <c r="M45" s="170"/>
      <c r="N45" s="20">
        <v>0</v>
      </c>
      <c r="O45" s="170"/>
      <c r="P45" s="20"/>
      <c r="Q45" s="170"/>
      <c r="R45" s="20">
        <v>0</v>
      </c>
      <c r="S45" s="21"/>
      <c r="T45" s="20">
        <v>0</v>
      </c>
      <c r="U45" s="21"/>
      <c r="V45" s="20">
        <v>0</v>
      </c>
      <c r="W45" s="21"/>
      <c r="X45" s="20">
        <v>0</v>
      </c>
    </row>
    <row r="46" spans="1:24" s="3" customFormat="1" ht="15" customHeight="1" x14ac:dyDescent="0.35">
      <c r="A46" s="1"/>
      <c r="B46" s="114" t="s">
        <v>25</v>
      </c>
      <c r="C46" s="170"/>
      <c r="D46" s="20">
        <v>-31242</v>
      </c>
      <c r="E46" s="170"/>
      <c r="F46" s="20">
        <v>0</v>
      </c>
      <c r="G46" s="170"/>
      <c r="H46" s="20">
        <v>0</v>
      </c>
      <c r="I46" s="170"/>
      <c r="J46" s="20">
        <v>0</v>
      </c>
      <c r="K46" s="170"/>
      <c r="L46" s="20">
        <v>0</v>
      </c>
      <c r="M46" s="170"/>
      <c r="N46" s="20">
        <v>0</v>
      </c>
      <c r="O46" s="170"/>
      <c r="P46" s="20">
        <v>0</v>
      </c>
      <c r="Q46" s="170"/>
      <c r="R46" s="20">
        <v>0</v>
      </c>
      <c r="S46" s="21"/>
      <c r="T46" s="20">
        <v>11434</v>
      </c>
      <c r="U46" s="21"/>
      <c r="V46" s="20">
        <v>-31036</v>
      </c>
      <c r="W46" s="21"/>
      <c r="X46" s="20">
        <v>0</v>
      </c>
    </row>
    <row r="47" spans="1:24" s="3" customFormat="1" ht="15" customHeight="1" x14ac:dyDescent="0.35">
      <c r="A47" s="1"/>
      <c r="B47" s="114" t="s">
        <v>9</v>
      </c>
      <c r="C47" s="170"/>
      <c r="D47" s="20">
        <v>206</v>
      </c>
      <c r="E47" s="170"/>
      <c r="F47" s="20">
        <v>481</v>
      </c>
      <c r="G47" s="170"/>
      <c r="H47" s="20">
        <v>346</v>
      </c>
      <c r="I47" s="170"/>
      <c r="J47" s="20">
        <v>134</v>
      </c>
      <c r="K47" s="170"/>
      <c r="L47" s="20">
        <v>991</v>
      </c>
      <c r="M47" s="170"/>
      <c r="N47" s="20">
        <v>991</v>
      </c>
      <c r="O47" s="170"/>
      <c r="P47" s="20">
        <v>890</v>
      </c>
      <c r="Q47" s="170"/>
      <c r="R47" s="20">
        <v>-521</v>
      </c>
      <c r="S47" s="21"/>
      <c r="T47" s="20">
        <v>9808</v>
      </c>
      <c r="U47" s="21"/>
      <c r="V47" s="20">
        <v>-422</v>
      </c>
      <c r="W47" s="21"/>
      <c r="X47" s="20">
        <v>-104</v>
      </c>
    </row>
    <row r="48" spans="1:24" s="3" customFormat="1" ht="15" customHeight="1" x14ac:dyDescent="0.35">
      <c r="A48" s="1"/>
      <c r="B48" s="114" t="s">
        <v>77</v>
      </c>
      <c r="C48" s="170"/>
      <c r="D48" s="20">
        <v>-961</v>
      </c>
      <c r="E48" s="170"/>
      <c r="F48" s="20">
        <v>-2722</v>
      </c>
      <c r="G48" s="170"/>
      <c r="H48" s="20">
        <v>-3089</v>
      </c>
      <c r="I48" s="170"/>
      <c r="J48" s="20">
        <v>-2279</v>
      </c>
      <c r="K48" s="170"/>
      <c r="L48" s="20">
        <v>319</v>
      </c>
      <c r="M48" s="170"/>
      <c r="N48" s="20">
        <v>-4704</v>
      </c>
      <c r="O48" s="170"/>
      <c r="P48" s="20">
        <v>-2238</v>
      </c>
      <c r="Q48" s="170"/>
      <c r="R48" s="20">
        <v>-1010</v>
      </c>
      <c r="S48" s="21"/>
      <c r="T48" s="20">
        <v>-821</v>
      </c>
      <c r="U48" s="21"/>
      <c r="V48" s="20">
        <v>3471</v>
      </c>
      <c r="W48" s="21"/>
      <c r="X48" s="20">
        <v>-3077</v>
      </c>
    </row>
    <row r="49" spans="1:24" ht="10" customHeight="1" x14ac:dyDescent="0.35">
      <c r="A49" s="1"/>
      <c r="B49" s="81"/>
      <c r="C49" s="167"/>
      <c r="D49" s="82"/>
      <c r="E49" s="167"/>
      <c r="F49" s="82"/>
      <c r="G49" s="167"/>
      <c r="H49" s="82"/>
      <c r="I49" s="167"/>
      <c r="J49" s="82"/>
      <c r="K49" s="167"/>
      <c r="L49" s="82"/>
      <c r="M49" s="167"/>
      <c r="N49" s="82"/>
      <c r="O49" s="167"/>
      <c r="P49" s="82"/>
      <c r="Q49" s="167"/>
      <c r="R49" s="82"/>
      <c r="S49" s="83"/>
      <c r="T49" s="82"/>
      <c r="U49" s="83"/>
      <c r="V49" s="82"/>
      <c r="W49" s="83"/>
      <c r="X49" s="82"/>
    </row>
    <row r="50" spans="1:24" ht="15" customHeight="1" x14ac:dyDescent="0.35">
      <c r="A50" s="1"/>
      <c r="B50" s="75" t="s">
        <v>78</v>
      </c>
      <c r="C50" s="167"/>
      <c r="D50" s="82"/>
      <c r="E50" s="167"/>
      <c r="F50" s="82"/>
      <c r="G50" s="167"/>
      <c r="H50" s="82"/>
      <c r="I50" s="167"/>
      <c r="J50" s="82"/>
      <c r="K50" s="167"/>
      <c r="L50" s="82"/>
      <c r="M50" s="167"/>
      <c r="N50" s="82"/>
      <c r="O50" s="167"/>
      <c r="P50" s="82"/>
      <c r="Q50" s="167"/>
      <c r="R50" s="82"/>
      <c r="S50" s="83"/>
      <c r="T50" s="82"/>
      <c r="U50" s="83"/>
      <c r="V50" s="82"/>
      <c r="W50" s="83"/>
      <c r="X50" s="82"/>
    </row>
    <row r="51" spans="1:24" s="3" customFormat="1" ht="15" customHeight="1" x14ac:dyDescent="0.35">
      <c r="A51" s="1"/>
      <c r="B51" s="114" t="s">
        <v>154</v>
      </c>
      <c r="C51" s="170"/>
      <c r="D51" s="20">
        <v>0</v>
      </c>
      <c r="E51" s="170"/>
      <c r="F51" s="20">
        <v>0</v>
      </c>
      <c r="G51" s="170"/>
      <c r="H51" s="20">
        <v>0</v>
      </c>
      <c r="I51" s="170"/>
      <c r="J51" s="20">
        <v>-929</v>
      </c>
      <c r="K51" s="170"/>
      <c r="L51" s="20">
        <v>0</v>
      </c>
      <c r="M51" s="170"/>
      <c r="N51" s="20">
        <v>0</v>
      </c>
      <c r="O51" s="170"/>
      <c r="P51" s="20">
        <v>-1303</v>
      </c>
      <c r="Q51" s="170"/>
      <c r="R51" s="20">
        <v>-607</v>
      </c>
      <c r="S51" s="21"/>
      <c r="T51" s="20">
        <v>-2686</v>
      </c>
      <c r="U51" s="21"/>
      <c r="V51" s="20">
        <v>0</v>
      </c>
      <c r="W51" s="21"/>
      <c r="X51" s="20">
        <v>0</v>
      </c>
    </row>
    <row r="52" spans="1:24" s="3" customFormat="1" ht="15" customHeight="1" x14ac:dyDescent="0.35">
      <c r="A52" s="1"/>
      <c r="B52" s="114" t="s">
        <v>40</v>
      </c>
      <c r="C52" s="170"/>
      <c r="D52" s="20">
        <v>-4630</v>
      </c>
      <c r="E52" s="170"/>
      <c r="F52" s="20">
        <v>-3366</v>
      </c>
      <c r="G52" s="170"/>
      <c r="H52" s="20">
        <v>-2198</v>
      </c>
      <c r="I52" s="170"/>
      <c r="J52" s="20">
        <v>0</v>
      </c>
      <c r="K52" s="170"/>
      <c r="L52" s="20">
        <v>-2630</v>
      </c>
      <c r="M52" s="170"/>
      <c r="N52" s="20">
        <v>3830</v>
      </c>
      <c r="O52" s="170"/>
      <c r="P52" s="20">
        <v>0</v>
      </c>
      <c r="Q52" s="170"/>
      <c r="R52" s="20">
        <v>0</v>
      </c>
      <c r="S52" s="21"/>
      <c r="T52" s="20">
        <v>0</v>
      </c>
      <c r="U52" s="21"/>
      <c r="V52" s="20">
        <v>0</v>
      </c>
      <c r="W52" s="21"/>
      <c r="X52" s="20">
        <v>0</v>
      </c>
    </row>
    <row r="53" spans="1:24" s="3" customFormat="1" ht="15" customHeight="1" x14ac:dyDescent="0.35">
      <c r="A53" s="1"/>
      <c r="B53" s="114" t="s">
        <v>41</v>
      </c>
      <c r="C53" s="170"/>
      <c r="D53" s="20">
        <v>5147</v>
      </c>
      <c r="E53" s="170"/>
      <c r="F53" s="20">
        <v>-2734</v>
      </c>
      <c r="G53" s="170"/>
      <c r="H53" s="20">
        <v>18800</v>
      </c>
      <c r="I53" s="170"/>
      <c r="J53" s="20">
        <v>706</v>
      </c>
      <c r="K53" s="170"/>
      <c r="L53" s="20">
        <v>7766</v>
      </c>
      <c r="M53" s="170"/>
      <c r="N53" s="20">
        <v>8318</v>
      </c>
      <c r="O53" s="170"/>
      <c r="P53" s="20">
        <v>-2626</v>
      </c>
      <c r="Q53" s="170"/>
      <c r="R53" s="20">
        <v>285</v>
      </c>
      <c r="S53" s="21"/>
      <c r="T53" s="20">
        <v>20964</v>
      </c>
      <c r="U53" s="21"/>
      <c r="V53" s="20">
        <v>9457</v>
      </c>
      <c r="W53" s="21"/>
      <c r="X53" s="20">
        <v>3819</v>
      </c>
    </row>
    <row r="54" spans="1:24" s="3" customFormat="1" ht="15" customHeight="1" x14ac:dyDescent="0.35">
      <c r="A54" s="1"/>
      <c r="B54" s="114" t="s">
        <v>42</v>
      </c>
      <c r="C54" s="170"/>
      <c r="D54" s="20">
        <v>-1110</v>
      </c>
      <c r="E54" s="170"/>
      <c r="F54" s="20">
        <v>0</v>
      </c>
      <c r="G54" s="170"/>
      <c r="H54" s="20">
        <v>0</v>
      </c>
      <c r="I54" s="170"/>
      <c r="J54" s="20">
        <v>2764</v>
      </c>
      <c r="K54" s="170"/>
      <c r="L54" s="20">
        <v>0</v>
      </c>
      <c r="M54" s="170"/>
      <c r="N54" s="20">
        <v>0</v>
      </c>
      <c r="O54" s="170"/>
      <c r="P54" s="20">
        <v>0</v>
      </c>
      <c r="Q54" s="170"/>
      <c r="R54" s="20">
        <v>-1015</v>
      </c>
      <c r="S54" s="21"/>
      <c r="T54" s="20">
        <v>316</v>
      </c>
      <c r="U54" s="21"/>
      <c r="V54" s="20">
        <v>-381</v>
      </c>
      <c r="W54" s="21"/>
      <c r="X54" s="20">
        <v>2036</v>
      </c>
    </row>
    <row r="55" spans="1:24" s="3" customFormat="1" ht="15" customHeight="1" x14ac:dyDescent="0.35">
      <c r="A55" s="1"/>
      <c r="B55" s="114" t="s">
        <v>45</v>
      </c>
      <c r="C55" s="170"/>
      <c r="D55" s="20">
        <v>-1886</v>
      </c>
      <c r="E55" s="170"/>
      <c r="F55" s="20">
        <v>1179</v>
      </c>
      <c r="G55" s="170"/>
      <c r="H55" s="20">
        <v>-895</v>
      </c>
      <c r="I55" s="170"/>
      <c r="J55" s="20">
        <v>-5355</v>
      </c>
      <c r="K55" s="170"/>
      <c r="L55" s="20">
        <v>5684</v>
      </c>
      <c r="M55" s="170"/>
      <c r="N55" s="20">
        <v>4424</v>
      </c>
      <c r="O55" s="170"/>
      <c r="P55" s="20">
        <v>2209</v>
      </c>
      <c r="Q55" s="170"/>
      <c r="R55" s="20">
        <v>-1124</v>
      </c>
      <c r="S55" s="21"/>
      <c r="T55" s="20">
        <v>5117</v>
      </c>
      <c r="U55" s="21"/>
      <c r="V55" s="20">
        <v>-2648</v>
      </c>
      <c r="W55" s="21"/>
      <c r="X55" s="20">
        <v>3980</v>
      </c>
    </row>
    <row r="56" spans="1:24" s="3" customFormat="1" ht="15" customHeight="1" x14ac:dyDescent="0.35">
      <c r="A56" s="1"/>
      <c r="B56" s="114" t="s">
        <v>79</v>
      </c>
      <c r="C56" s="170"/>
      <c r="D56" s="20">
        <v>1076</v>
      </c>
      <c r="E56" s="170"/>
      <c r="F56" s="20">
        <v>-5467</v>
      </c>
      <c r="G56" s="170"/>
      <c r="H56" s="20">
        <v>-7082</v>
      </c>
      <c r="I56" s="170"/>
      <c r="J56" s="20">
        <v>0</v>
      </c>
      <c r="K56" s="170"/>
      <c r="L56" s="20">
        <v>-326</v>
      </c>
      <c r="M56" s="170"/>
      <c r="N56" s="20">
        <v>701</v>
      </c>
      <c r="O56" s="170"/>
      <c r="P56" s="20">
        <v>-2607</v>
      </c>
      <c r="Q56" s="170"/>
      <c r="R56" s="20">
        <v>0</v>
      </c>
      <c r="S56" s="21"/>
      <c r="T56" s="20">
        <v>-9356</v>
      </c>
      <c r="U56" s="21"/>
      <c r="V56" s="20">
        <v>-2267</v>
      </c>
      <c r="W56" s="21"/>
      <c r="X56" s="20">
        <v>-6536</v>
      </c>
    </row>
    <row r="57" spans="1:24" s="3" customFormat="1" ht="15" customHeight="1" x14ac:dyDescent="0.35">
      <c r="A57" s="1"/>
      <c r="B57" s="114" t="s">
        <v>76</v>
      </c>
      <c r="C57" s="170"/>
      <c r="D57" s="20">
        <v>338</v>
      </c>
      <c r="E57" s="170"/>
      <c r="F57" s="20">
        <v>367</v>
      </c>
      <c r="G57" s="170"/>
      <c r="H57" s="20">
        <v>370</v>
      </c>
      <c r="I57" s="170"/>
      <c r="J57" s="20">
        <v>94</v>
      </c>
      <c r="K57" s="170"/>
      <c r="L57" s="20">
        <v>0</v>
      </c>
      <c r="M57" s="170"/>
      <c r="N57" s="20">
        <v>-2854</v>
      </c>
      <c r="O57" s="170"/>
      <c r="P57" s="20">
        <v>-865</v>
      </c>
      <c r="Q57" s="170"/>
      <c r="R57" s="20">
        <v>-864</v>
      </c>
      <c r="S57" s="21"/>
      <c r="T57" s="20">
        <v>-2912</v>
      </c>
      <c r="U57" s="21"/>
      <c r="V57" s="20">
        <v>-4404</v>
      </c>
      <c r="W57" s="21"/>
      <c r="X57" s="20">
        <v>406</v>
      </c>
    </row>
    <row r="58" spans="1:24" s="3" customFormat="1" ht="15" customHeight="1" x14ac:dyDescent="0.35">
      <c r="A58" s="1"/>
      <c r="B58" s="114" t="s">
        <v>25</v>
      </c>
      <c r="C58" s="170"/>
      <c r="D58" s="20">
        <v>31242</v>
      </c>
      <c r="E58" s="170"/>
      <c r="F58" s="20">
        <v>0</v>
      </c>
      <c r="G58" s="170"/>
      <c r="H58" s="20">
        <v>0</v>
      </c>
      <c r="I58" s="170"/>
      <c r="J58" s="20">
        <v>0</v>
      </c>
      <c r="K58" s="170"/>
      <c r="L58" s="20">
        <v>0</v>
      </c>
      <c r="M58" s="170"/>
      <c r="N58" s="20">
        <v>0</v>
      </c>
      <c r="O58" s="170"/>
      <c r="P58" s="20">
        <v>0</v>
      </c>
      <c r="Q58" s="170"/>
      <c r="R58" s="20">
        <v>0</v>
      </c>
      <c r="S58" s="21"/>
      <c r="T58" s="20">
        <v>-11434</v>
      </c>
      <c r="U58" s="21"/>
      <c r="V58" s="20">
        <v>31036</v>
      </c>
      <c r="W58" s="21"/>
      <c r="X58" s="20">
        <v>0</v>
      </c>
    </row>
    <row r="59" spans="1:24" s="3" customFormat="1" ht="15" customHeight="1" x14ac:dyDescent="0.35">
      <c r="A59" s="1"/>
      <c r="B59" s="114" t="s">
        <v>80</v>
      </c>
      <c r="C59" s="170"/>
      <c r="D59" s="20">
        <v>10393</v>
      </c>
      <c r="E59" s="170"/>
      <c r="F59" s="20">
        <v>91</v>
      </c>
      <c r="G59" s="170"/>
      <c r="H59" s="20">
        <v>91</v>
      </c>
      <c r="I59" s="170"/>
      <c r="J59" s="20">
        <v>-1</v>
      </c>
      <c r="K59" s="170"/>
      <c r="L59" s="20">
        <v>-8764</v>
      </c>
      <c r="M59" s="170"/>
      <c r="N59" s="20">
        <v>-6529</v>
      </c>
      <c r="O59" s="170"/>
      <c r="P59" s="20">
        <v>-6860</v>
      </c>
      <c r="Q59" s="170"/>
      <c r="R59" s="20">
        <v>-5613</v>
      </c>
      <c r="S59" s="21"/>
      <c r="T59" s="20">
        <v>-912</v>
      </c>
      <c r="U59" s="21"/>
      <c r="V59" s="20">
        <v>1699</v>
      </c>
      <c r="W59" s="21"/>
      <c r="X59" s="20">
        <v>637</v>
      </c>
    </row>
    <row r="60" spans="1:24" s="3" customFormat="1" ht="15" customHeight="1" x14ac:dyDescent="0.35">
      <c r="A60" s="1"/>
      <c r="B60" s="114" t="s">
        <v>81</v>
      </c>
      <c r="C60" s="170"/>
      <c r="D60" s="20">
        <v>-368</v>
      </c>
      <c r="E60" s="170"/>
      <c r="F60" s="20">
        <v>0</v>
      </c>
      <c r="G60" s="170"/>
      <c r="H60" s="20">
        <v>-1873</v>
      </c>
      <c r="I60" s="170"/>
      <c r="J60" s="20">
        <v>-907</v>
      </c>
      <c r="K60" s="170"/>
      <c r="L60" s="20">
        <v>-2948</v>
      </c>
      <c r="M60" s="170"/>
      <c r="N60" s="20">
        <v>-2023</v>
      </c>
      <c r="O60" s="170"/>
      <c r="P60" s="20">
        <v>-1242</v>
      </c>
      <c r="Q60" s="170"/>
      <c r="R60" s="20">
        <v>-581</v>
      </c>
      <c r="S60" s="21"/>
      <c r="T60" s="20">
        <v>-3807</v>
      </c>
      <c r="U60" s="21"/>
      <c r="V60" s="20">
        <v>0</v>
      </c>
      <c r="W60" s="21"/>
      <c r="X60" s="20">
        <v>0</v>
      </c>
    </row>
    <row r="61" spans="1:24" s="3" customFormat="1" ht="15" customHeight="1" x14ac:dyDescent="0.35">
      <c r="A61" s="1"/>
      <c r="B61" s="114" t="s">
        <v>135</v>
      </c>
      <c r="C61" s="170"/>
      <c r="D61" s="20">
        <v>-3966</v>
      </c>
      <c r="E61" s="170"/>
      <c r="F61" s="20">
        <v>-2952</v>
      </c>
      <c r="G61" s="170"/>
      <c r="H61" s="20">
        <v>0</v>
      </c>
      <c r="I61" s="170"/>
      <c r="J61" s="20">
        <v>0</v>
      </c>
      <c r="K61" s="170"/>
      <c r="L61" s="20">
        <v>0</v>
      </c>
      <c r="M61" s="170"/>
      <c r="N61" s="20">
        <v>0</v>
      </c>
      <c r="O61" s="170"/>
      <c r="P61" s="20">
        <v>-2239</v>
      </c>
      <c r="Q61" s="170"/>
      <c r="R61" s="20">
        <v>0</v>
      </c>
      <c r="S61" s="21"/>
      <c r="T61" s="20">
        <v>0</v>
      </c>
      <c r="U61" s="21"/>
      <c r="V61" s="20">
        <v>-6982</v>
      </c>
      <c r="W61" s="21"/>
      <c r="X61" s="20">
        <v>-8262</v>
      </c>
    </row>
    <row r="62" spans="1:24" s="3" customFormat="1" ht="15" customHeight="1" x14ac:dyDescent="0.35">
      <c r="A62" s="1"/>
      <c r="B62" s="114" t="s">
        <v>159</v>
      </c>
      <c r="C62" s="170"/>
      <c r="D62" s="20">
        <v>-3843</v>
      </c>
      <c r="E62" s="170"/>
      <c r="F62" s="20">
        <v>-3338</v>
      </c>
      <c r="G62" s="170"/>
      <c r="H62" s="20">
        <v>-2193</v>
      </c>
      <c r="I62" s="170"/>
      <c r="J62" s="20">
        <v>-1055</v>
      </c>
      <c r="K62" s="170"/>
      <c r="L62" s="20">
        <v>-2905</v>
      </c>
      <c r="M62" s="170"/>
      <c r="N62" s="20">
        <v>0</v>
      </c>
      <c r="O62" s="170"/>
      <c r="P62" s="20">
        <v>0</v>
      </c>
      <c r="Q62" s="170"/>
      <c r="R62" s="20">
        <v>0</v>
      </c>
      <c r="S62" s="21"/>
      <c r="T62" s="20">
        <v>0</v>
      </c>
      <c r="U62" s="21"/>
      <c r="V62" s="20">
        <v>0</v>
      </c>
      <c r="W62" s="21"/>
      <c r="X62" s="20">
        <v>0</v>
      </c>
    </row>
    <row r="63" spans="1:24" s="3" customFormat="1" ht="15" customHeight="1" x14ac:dyDescent="0.35">
      <c r="A63" s="1"/>
      <c r="B63" s="114" t="s">
        <v>163</v>
      </c>
      <c r="C63" s="170"/>
      <c r="D63" s="20">
        <v>-5407</v>
      </c>
      <c r="E63" s="170"/>
      <c r="F63" s="20">
        <v>5067</v>
      </c>
      <c r="G63" s="170"/>
      <c r="H63" s="20">
        <v>-954</v>
      </c>
      <c r="I63" s="170"/>
      <c r="J63" s="20">
        <v>0</v>
      </c>
      <c r="K63" s="170"/>
      <c r="L63" s="20">
        <v>0</v>
      </c>
      <c r="M63" s="170"/>
      <c r="N63" s="20">
        <v>0</v>
      </c>
      <c r="O63" s="170"/>
      <c r="P63" s="20">
        <v>0</v>
      </c>
      <c r="Q63" s="170"/>
      <c r="R63" s="20">
        <v>0</v>
      </c>
      <c r="S63" s="21"/>
      <c r="T63" s="20">
        <v>0</v>
      </c>
      <c r="U63" s="21"/>
      <c r="V63" s="20">
        <v>0</v>
      </c>
      <c r="W63" s="21"/>
      <c r="X63" s="20">
        <v>0</v>
      </c>
    </row>
    <row r="64" spans="1:24" s="3" customFormat="1" ht="15" customHeight="1" x14ac:dyDescent="0.35">
      <c r="A64" s="1"/>
      <c r="B64" s="114" t="s">
        <v>153</v>
      </c>
      <c r="C64" s="170"/>
      <c r="D64" s="20">
        <v>464</v>
      </c>
      <c r="E64" s="170"/>
      <c r="F64" s="20">
        <v>-5107</v>
      </c>
      <c r="G64" s="170"/>
      <c r="H64" s="20">
        <v>-6122</v>
      </c>
      <c r="I64" s="170"/>
      <c r="J64" s="20">
        <v>-2468</v>
      </c>
      <c r="K64" s="170"/>
      <c r="L64" s="20">
        <v>6865</v>
      </c>
      <c r="M64" s="170"/>
      <c r="N64" s="20">
        <v>8318</v>
      </c>
      <c r="O64" s="170"/>
      <c r="P64" s="20">
        <v>0</v>
      </c>
      <c r="Q64" s="170"/>
      <c r="R64" s="20">
        <v>0</v>
      </c>
      <c r="S64" s="21"/>
      <c r="T64" s="20">
        <v>0</v>
      </c>
      <c r="U64" s="21"/>
      <c r="V64" s="20">
        <v>0</v>
      </c>
      <c r="W64" s="21"/>
      <c r="X64" s="20">
        <v>0</v>
      </c>
    </row>
    <row r="65" spans="1:24" s="3" customFormat="1" ht="15" customHeight="1" x14ac:dyDescent="0.35">
      <c r="A65" s="1"/>
      <c r="B65" s="114" t="s">
        <v>47</v>
      </c>
      <c r="C65" s="170"/>
      <c r="D65" s="20">
        <v>0</v>
      </c>
      <c r="E65" s="170"/>
      <c r="F65" s="20">
        <v>1116</v>
      </c>
      <c r="G65" s="170"/>
      <c r="H65" s="20">
        <v>-269</v>
      </c>
      <c r="I65" s="170"/>
      <c r="J65" s="20">
        <v>-275</v>
      </c>
      <c r="K65" s="170"/>
      <c r="L65" s="20">
        <v>-4180</v>
      </c>
      <c r="M65" s="170"/>
      <c r="N65" s="20">
        <v>-3508</v>
      </c>
      <c r="O65" s="170"/>
      <c r="P65" s="20">
        <v>0</v>
      </c>
      <c r="Q65" s="170"/>
      <c r="R65" s="20">
        <v>-1133</v>
      </c>
      <c r="S65" s="21"/>
      <c r="T65" s="20">
        <v>4469</v>
      </c>
      <c r="U65" s="21"/>
      <c r="V65" s="20">
        <v>-24</v>
      </c>
      <c r="W65" s="21"/>
      <c r="X65" s="20">
        <v>-2997</v>
      </c>
    </row>
    <row r="66" spans="1:24" s="3" customFormat="1" ht="15" customHeight="1" x14ac:dyDescent="0.35">
      <c r="A66" s="1"/>
      <c r="B66" s="114" t="s">
        <v>167</v>
      </c>
      <c r="C66" s="170"/>
      <c r="D66" s="20">
        <v>-6634</v>
      </c>
      <c r="E66" s="170"/>
      <c r="F66" s="20">
        <v>-5353</v>
      </c>
      <c r="G66" s="170"/>
      <c r="H66" s="20">
        <v>0</v>
      </c>
      <c r="I66" s="170"/>
      <c r="J66" s="20">
        <v>0</v>
      </c>
      <c r="K66" s="170"/>
      <c r="L66" s="20">
        <v>0</v>
      </c>
      <c r="M66" s="170"/>
      <c r="N66" s="20">
        <v>0</v>
      </c>
      <c r="O66" s="170"/>
      <c r="P66" s="20">
        <v>0</v>
      </c>
      <c r="Q66" s="170"/>
      <c r="R66" s="20">
        <v>0</v>
      </c>
      <c r="S66" s="21"/>
      <c r="T66" s="20">
        <v>0</v>
      </c>
      <c r="U66" s="21"/>
      <c r="V66" s="20">
        <v>0</v>
      </c>
      <c r="W66" s="21"/>
      <c r="X66" s="20">
        <v>0</v>
      </c>
    </row>
    <row r="67" spans="1:24" ht="10" customHeight="1" x14ac:dyDescent="0.35">
      <c r="A67" s="1"/>
      <c r="B67" s="84"/>
      <c r="C67" s="166"/>
      <c r="D67" s="82"/>
      <c r="E67" s="166"/>
      <c r="F67" s="82"/>
      <c r="G67" s="166"/>
      <c r="H67" s="82"/>
      <c r="I67" s="166"/>
      <c r="J67" s="82"/>
      <c r="K67" s="166"/>
      <c r="L67" s="82"/>
      <c r="M67" s="166"/>
      <c r="N67" s="82"/>
      <c r="O67" s="166"/>
      <c r="P67" s="82"/>
      <c r="Q67" s="166"/>
      <c r="R67" s="82"/>
      <c r="S67" s="79"/>
      <c r="T67" s="82"/>
      <c r="U67" s="79"/>
      <c r="V67" s="82"/>
      <c r="W67" s="79"/>
      <c r="X67" s="82"/>
    </row>
    <row r="68" spans="1:24" s="25" customFormat="1" ht="15" customHeight="1" x14ac:dyDescent="0.35">
      <c r="A68" s="1"/>
      <c r="B68" s="115" t="s">
        <v>82</v>
      </c>
      <c r="C68" s="171"/>
      <c r="D68" s="23">
        <v>-56886</v>
      </c>
      <c r="E68" s="171"/>
      <c r="F68" s="23">
        <v>-60068</v>
      </c>
      <c r="G68" s="171"/>
      <c r="H68" s="23">
        <v>-26468</v>
      </c>
      <c r="I68" s="171"/>
      <c r="J68" s="23">
        <v>-12704</v>
      </c>
      <c r="K68" s="171"/>
      <c r="L68" s="23">
        <v>36951</v>
      </c>
      <c r="M68" s="171"/>
      <c r="N68" s="23">
        <v>27874</v>
      </c>
      <c r="O68" s="171"/>
      <c r="P68" s="23">
        <v>5989</v>
      </c>
      <c r="Q68" s="171"/>
      <c r="R68" s="23">
        <v>-5912</v>
      </c>
      <c r="S68" s="26"/>
      <c r="T68" s="23">
        <v>3028</v>
      </c>
      <c r="U68" s="26"/>
      <c r="V68" s="23">
        <v>-33624</v>
      </c>
      <c r="W68" s="26"/>
      <c r="X68" s="23">
        <v>24168</v>
      </c>
    </row>
    <row r="69" spans="1:24" ht="10" customHeight="1" x14ac:dyDescent="0.35">
      <c r="A69" s="1"/>
      <c r="B69" s="85"/>
      <c r="C69" s="166"/>
      <c r="D69" s="78"/>
      <c r="E69" s="166"/>
      <c r="F69" s="78"/>
      <c r="G69" s="166"/>
      <c r="H69" s="78"/>
      <c r="I69" s="166"/>
      <c r="J69" s="78"/>
      <c r="K69" s="166"/>
      <c r="L69" s="78"/>
      <c r="M69" s="166"/>
      <c r="N69" s="78"/>
      <c r="O69" s="166"/>
      <c r="P69" s="78"/>
      <c r="Q69" s="166"/>
      <c r="R69" s="78"/>
      <c r="S69" s="79"/>
      <c r="T69" s="78"/>
      <c r="U69" s="79"/>
      <c r="V69" s="78"/>
      <c r="W69" s="79"/>
      <c r="X69" s="78"/>
    </row>
    <row r="70" spans="1:24" s="3" customFormat="1" ht="15" customHeight="1" x14ac:dyDescent="0.35">
      <c r="A70" s="1"/>
      <c r="B70" s="114" t="s">
        <v>83</v>
      </c>
      <c r="C70" s="170"/>
      <c r="D70" s="20">
        <v>0</v>
      </c>
      <c r="E70" s="170"/>
      <c r="F70" s="20">
        <v>0</v>
      </c>
      <c r="G70" s="170"/>
      <c r="H70" s="20">
        <v>0</v>
      </c>
      <c r="I70" s="170"/>
      <c r="J70" s="20">
        <v>0</v>
      </c>
      <c r="K70" s="170"/>
      <c r="L70" s="20">
        <v>0</v>
      </c>
      <c r="M70" s="170"/>
      <c r="N70" s="20">
        <v>0</v>
      </c>
      <c r="O70" s="170"/>
      <c r="P70" s="20">
        <v>0</v>
      </c>
      <c r="Q70" s="170"/>
      <c r="R70" s="20">
        <v>0</v>
      </c>
      <c r="S70" s="21"/>
      <c r="T70" s="20">
        <v>-336</v>
      </c>
      <c r="U70" s="21"/>
      <c r="V70" s="20">
        <v>0</v>
      </c>
      <c r="W70" s="21"/>
      <c r="X70" s="20">
        <v>0</v>
      </c>
    </row>
    <row r="71" spans="1:24" s="3" customFormat="1" ht="15" customHeight="1" x14ac:dyDescent="0.35">
      <c r="A71" s="1"/>
      <c r="B71" s="114" t="s">
        <v>30</v>
      </c>
      <c r="C71" s="170"/>
      <c r="D71" s="20">
        <v>11525</v>
      </c>
      <c r="E71" s="170"/>
      <c r="F71" s="20">
        <v>10363</v>
      </c>
      <c r="G71" s="170"/>
      <c r="H71" s="20">
        <v>8444</v>
      </c>
      <c r="I71" s="170"/>
      <c r="J71" s="20">
        <v>3211</v>
      </c>
      <c r="K71" s="170"/>
      <c r="L71" s="20">
        <v>7658</v>
      </c>
      <c r="M71" s="170"/>
      <c r="N71" s="20">
        <v>7813</v>
      </c>
      <c r="O71" s="170"/>
      <c r="P71" s="20">
        <v>7944</v>
      </c>
      <c r="Q71" s="170"/>
      <c r="R71" s="20">
        <v>8028</v>
      </c>
      <c r="S71" s="21"/>
      <c r="T71" s="20">
        <v>-4608</v>
      </c>
      <c r="U71" s="21"/>
      <c r="V71" s="20">
        <v>-547</v>
      </c>
      <c r="W71" s="21"/>
      <c r="X71" s="20">
        <v>16733</v>
      </c>
    </row>
    <row r="72" spans="1:24" s="3" customFormat="1" ht="15" customHeight="1" x14ac:dyDescent="0.35">
      <c r="A72" s="1"/>
      <c r="B72" s="114" t="s">
        <v>84</v>
      </c>
      <c r="C72" s="170"/>
      <c r="D72" s="20">
        <v>-18406</v>
      </c>
      <c r="E72" s="170"/>
      <c r="F72" s="20">
        <v>-11714</v>
      </c>
      <c r="G72" s="170"/>
      <c r="H72" s="20">
        <v>-7697</v>
      </c>
      <c r="I72" s="170"/>
      <c r="J72" s="20">
        <v>-3946</v>
      </c>
      <c r="K72" s="170"/>
      <c r="L72" s="20">
        <v>0</v>
      </c>
      <c r="M72" s="170"/>
      <c r="N72" s="20">
        <v>-20067</v>
      </c>
      <c r="O72" s="170"/>
      <c r="P72" s="20">
        <v>-10955</v>
      </c>
      <c r="Q72" s="170"/>
      <c r="R72" s="20">
        <v>-6365</v>
      </c>
      <c r="S72" s="21"/>
      <c r="T72" s="20">
        <v>-18903</v>
      </c>
      <c r="U72" s="21"/>
      <c r="V72" s="20">
        <v>-19483</v>
      </c>
      <c r="W72" s="21"/>
      <c r="X72" s="20">
        <v>-23444</v>
      </c>
    </row>
    <row r="73" spans="1:24" s="3" customFormat="1" ht="15" customHeight="1" x14ac:dyDescent="0.35">
      <c r="A73" s="1"/>
      <c r="B73" s="114" t="s">
        <v>136</v>
      </c>
      <c r="C73" s="170"/>
      <c r="D73" s="20">
        <v>0</v>
      </c>
      <c r="E73" s="170"/>
      <c r="F73" s="20">
        <v>0</v>
      </c>
      <c r="G73" s="170"/>
      <c r="H73" s="20">
        <v>0</v>
      </c>
      <c r="I73" s="170"/>
      <c r="J73" s="20">
        <v>0</v>
      </c>
      <c r="K73" s="170"/>
      <c r="L73" s="20">
        <v>0</v>
      </c>
      <c r="M73" s="170"/>
      <c r="N73" s="20">
        <v>0</v>
      </c>
      <c r="O73" s="170"/>
      <c r="P73" s="20">
        <v>0</v>
      </c>
      <c r="Q73" s="170"/>
      <c r="R73" s="20">
        <v>0</v>
      </c>
      <c r="S73" s="21"/>
      <c r="T73" s="20">
        <v>0</v>
      </c>
      <c r="U73" s="21"/>
      <c r="V73" s="20">
        <v>1000</v>
      </c>
      <c r="W73" s="21"/>
      <c r="X73" s="20">
        <v>0</v>
      </c>
    </row>
    <row r="74" spans="1:24" s="3" customFormat="1" ht="15" customHeight="1" x14ac:dyDescent="0.35">
      <c r="A74" s="1"/>
      <c r="B74" s="114" t="s">
        <v>85</v>
      </c>
      <c r="C74" s="170"/>
      <c r="D74" s="20">
        <v>0</v>
      </c>
      <c r="E74" s="170"/>
      <c r="F74" s="20">
        <v>0</v>
      </c>
      <c r="G74" s="170"/>
      <c r="H74" s="20">
        <v>0</v>
      </c>
      <c r="I74" s="170"/>
      <c r="J74" s="20">
        <v>0</v>
      </c>
      <c r="K74" s="170"/>
      <c r="L74" s="20">
        <v>0</v>
      </c>
      <c r="M74" s="170"/>
      <c r="N74" s="20">
        <v>0</v>
      </c>
      <c r="O74" s="170"/>
      <c r="P74" s="20">
        <v>0</v>
      </c>
      <c r="Q74" s="170"/>
      <c r="R74" s="20">
        <v>0</v>
      </c>
      <c r="S74" s="21"/>
      <c r="T74" s="20">
        <v>0</v>
      </c>
      <c r="U74" s="21"/>
      <c r="V74" s="20">
        <v>0</v>
      </c>
      <c r="W74" s="21"/>
      <c r="X74" s="20">
        <v>0</v>
      </c>
    </row>
    <row r="75" spans="1:24" s="3" customFormat="1" ht="15" customHeight="1" x14ac:dyDescent="0.35">
      <c r="A75" s="1"/>
      <c r="B75" s="114" t="s">
        <v>86</v>
      </c>
      <c r="C75" s="170"/>
      <c r="D75" s="20">
        <v>0</v>
      </c>
      <c r="E75" s="170"/>
      <c r="F75" s="20">
        <v>0</v>
      </c>
      <c r="G75" s="170"/>
      <c r="H75" s="20">
        <v>0</v>
      </c>
      <c r="I75" s="170"/>
      <c r="J75" s="20">
        <v>0</v>
      </c>
      <c r="K75" s="170"/>
      <c r="L75" s="20">
        <v>0</v>
      </c>
      <c r="M75" s="170"/>
      <c r="N75" s="20">
        <v>0</v>
      </c>
      <c r="O75" s="170"/>
      <c r="P75" s="20">
        <v>0</v>
      </c>
      <c r="Q75" s="170"/>
      <c r="R75" s="20">
        <v>0</v>
      </c>
      <c r="S75" s="21"/>
      <c r="T75" s="20">
        <v>0</v>
      </c>
      <c r="U75" s="21"/>
      <c r="V75" s="20">
        <v>102939</v>
      </c>
      <c r="W75" s="21"/>
      <c r="X75" s="20">
        <v>5559</v>
      </c>
    </row>
    <row r="76" spans="1:24" s="3" customFormat="1" ht="15" customHeight="1" x14ac:dyDescent="0.35">
      <c r="A76" s="1"/>
      <c r="B76" s="114" t="s">
        <v>87</v>
      </c>
      <c r="C76" s="170"/>
      <c r="D76" s="20">
        <v>0</v>
      </c>
      <c r="E76" s="170"/>
      <c r="F76" s="20">
        <v>0</v>
      </c>
      <c r="G76" s="170"/>
      <c r="H76" s="20">
        <v>0</v>
      </c>
      <c r="I76" s="170"/>
      <c r="J76" s="20">
        <v>0</v>
      </c>
      <c r="K76" s="170"/>
      <c r="L76" s="20">
        <v>0</v>
      </c>
      <c r="M76" s="170"/>
      <c r="N76" s="20">
        <v>0</v>
      </c>
      <c r="O76" s="170"/>
      <c r="P76" s="20">
        <v>0</v>
      </c>
      <c r="Q76" s="170"/>
      <c r="R76" s="20">
        <v>0</v>
      </c>
      <c r="S76" s="21"/>
      <c r="T76" s="20">
        <v>0</v>
      </c>
      <c r="U76" s="21"/>
      <c r="V76" s="20">
        <v>-3582</v>
      </c>
      <c r="W76" s="21"/>
      <c r="X76" s="20">
        <v>0</v>
      </c>
    </row>
    <row r="77" spans="1:24" ht="10" customHeight="1" x14ac:dyDescent="0.35">
      <c r="A77" s="1"/>
      <c r="B77" s="81"/>
      <c r="C77" s="166"/>
      <c r="D77" s="78"/>
      <c r="E77" s="166"/>
      <c r="F77" s="78"/>
      <c r="G77" s="166"/>
      <c r="H77" s="78"/>
      <c r="I77" s="166"/>
      <c r="J77" s="78"/>
      <c r="K77" s="166"/>
      <c r="L77" s="78"/>
      <c r="M77" s="166"/>
      <c r="N77" s="78"/>
      <c r="O77" s="166"/>
      <c r="P77" s="78"/>
      <c r="Q77" s="166"/>
      <c r="R77" s="78"/>
      <c r="S77" s="79"/>
      <c r="T77" s="78"/>
      <c r="U77" s="79"/>
      <c r="V77" s="78"/>
      <c r="W77" s="79"/>
      <c r="X77" s="78"/>
    </row>
    <row r="78" spans="1:24" s="25" customFormat="1" ht="15" customHeight="1" x14ac:dyDescent="0.35">
      <c r="A78" s="1"/>
      <c r="B78" s="75" t="s">
        <v>88</v>
      </c>
      <c r="C78" s="171"/>
      <c r="D78" s="23">
        <v>-6881</v>
      </c>
      <c r="E78" s="171"/>
      <c r="F78" s="23">
        <v>-1351</v>
      </c>
      <c r="G78" s="171"/>
      <c r="H78" s="23">
        <v>747</v>
      </c>
      <c r="I78" s="171"/>
      <c r="J78" s="23">
        <v>-735</v>
      </c>
      <c r="K78" s="171"/>
      <c r="L78" s="23">
        <v>7658</v>
      </c>
      <c r="M78" s="171"/>
      <c r="N78" s="23">
        <v>-12254</v>
      </c>
      <c r="O78" s="171"/>
      <c r="P78" s="23">
        <v>-3011</v>
      </c>
      <c r="Q78" s="171"/>
      <c r="R78" s="23">
        <v>1663</v>
      </c>
      <c r="S78" s="26"/>
      <c r="T78" s="23">
        <v>-23847</v>
      </c>
      <c r="U78" s="26"/>
      <c r="V78" s="23">
        <v>80327</v>
      </c>
      <c r="W78" s="26"/>
      <c r="X78" s="23">
        <v>-1152</v>
      </c>
    </row>
    <row r="79" spans="1:24" ht="10" customHeight="1" x14ac:dyDescent="0.35">
      <c r="A79" s="1"/>
      <c r="B79" s="85"/>
      <c r="C79" s="166"/>
      <c r="D79" s="78"/>
      <c r="E79" s="166"/>
      <c r="F79" s="78"/>
      <c r="G79" s="166"/>
      <c r="H79" s="78"/>
      <c r="I79" s="166"/>
      <c r="J79" s="78"/>
      <c r="K79" s="166"/>
      <c r="L79" s="78"/>
      <c r="M79" s="166"/>
      <c r="N79" s="78"/>
      <c r="O79" s="166"/>
      <c r="P79" s="78"/>
      <c r="Q79" s="166"/>
      <c r="R79" s="78"/>
      <c r="S79" s="79"/>
      <c r="T79" s="78"/>
      <c r="U79" s="79"/>
      <c r="V79" s="78"/>
      <c r="W79" s="79"/>
      <c r="X79" s="78"/>
    </row>
    <row r="80" spans="1:24" s="3" customFormat="1" ht="15" customHeight="1" x14ac:dyDescent="0.35">
      <c r="A80" s="1"/>
      <c r="B80" s="114" t="s">
        <v>90</v>
      </c>
      <c r="C80" s="170"/>
      <c r="D80" s="20">
        <v>0</v>
      </c>
      <c r="E80" s="170"/>
      <c r="F80" s="20">
        <v>0</v>
      </c>
      <c r="G80" s="170"/>
      <c r="H80" s="20">
        <v>0</v>
      </c>
      <c r="I80" s="170"/>
      <c r="J80" s="20"/>
      <c r="K80" s="170"/>
      <c r="L80" s="20">
        <v>0</v>
      </c>
      <c r="M80" s="170"/>
      <c r="N80" s="20">
        <v>0</v>
      </c>
      <c r="O80" s="170"/>
      <c r="P80" s="20">
        <v>0</v>
      </c>
      <c r="Q80" s="170"/>
      <c r="R80" s="20">
        <v>0</v>
      </c>
      <c r="S80" s="21"/>
      <c r="T80" s="20">
        <v>8</v>
      </c>
      <c r="U80" s="21"/>
      <c r="V80" s="20">
        <v>-880</v>
      </c>
      <c r="W80" s="21"/>
      <c r="X80" s="20">
        <v>-402</v>
      </c>
    </row>
    <row r="81" spans="1:24" s="3" customFormat="1" ht="15" customHeight="1" x14ac:dyDescent="0.35">
      <c r="A81" s="1"/>
      <c r="B81" s="114" t="s">
        <v>91</v>
      </c>
      <c r="C81" s="170"/>
      <c r="D81" s="20">
        <v>49174</v>
      </c>
      <c r="E81" s="170"/>
      <c r="F81" s="20">
        <v>24844</v>
      </c>
      <c r="G81" s="170"/>
      <c r="H81" s="20">
        <v>21500</v>
      </c>
      <c r="I81" s="170"/>
      <c r="J81" s="20"/>
      <c r="K81" s="170"/>
      <c r="L81" s="20">
        <v>17843</v>
      </c>
      <c r="M81" s="170"/>
      <c r="N81" s="20">
        <v>17843</v>
      </c>
      <c r="O81" s="170"/>
      <c r="P81" s="20">
        <v>3896</v>
      </c>
      <c r="Q81" s="170"/>
      <c r="R81" s="20">
        <v>0</v>
      </c>
      <c r="S81" s="21"/>
      <c r="T81" s="20">
        <v>-70942</v>
      </c>
      <c r="U81" s="21"/>
      <c r="V81" s="20">
        <v>-41521</v>
      </c>
      <c r="W81" s="21"/>
      <c r="X81" s="20">
        <v>-16478</v>
      </c>
    </row>
    <row r="82" spans="1:24" s="3" customFormat="1" ht="15" customHeight="1" x14ac:dyDescent="0.35">
      <c r="A82" s="1"/>
      <c r="B82" s="114" t="s">
        <v>92</v>
      </c>
      <c r="C82" s="170"/>
      <c r="D82" s="20">
        <v>-10176</v>
      </c>
      <c r="E82" s="170"/>
      <c r="F82" s="20">
        <v>-8351</v>
      </c>
      <c r="G82" s="170"/>
      <c r="H82" s="20">
        <v>-6515</v>
      </c>
      <c r="I82" s="170"/>
      <c r="J82" s="20">
        <v>-2903</v>
      </c>
      <c r="K82" s="170"/>
      <c r="L82" s="20">
        <v>-9325</v>
      </c>
      <c r="M82" s="170"/>
      <c r="N82" s="20">
        <v>-7349</v>
      </c>
      <c r="O82" s="170"/>
      <c r="P82" s="20">
        <v>-4627</v>
      </c>
      <c r="Q82" s="170"/>
      <c r="R82" s="20">
        <v>-1667</v>
      </c>
      <c r="S82" s="21"/>
      <c r="T82" s="20">
        <v>39078</v>
      </c>
      <c r="U82" s="21"/>
      <c r="V82" s="20">
        <v>0</v>
      </c>
      <c r="W82" s="21"/>
      <c r="X82" s="20">
        <v>0</v>
      </c>
    </row>
    <row r="83" spans="1:24" s="3" customFormat="1" ht="15" customHeight="1" x14ac:dyDescent="0.35">
      <c r="A83" s="1"/>
      <c r="B83" s="114" t="s">
        <v>31</v>
      </c>
      <c r="C83" s="170"/>
      <c r="D83" s="20">
        <v>0</v>
      </c>
      <c r="E83" s="170"/>
      <c r="F83" s="20">
        <v>0</v>
      </c>
      <c r="G83" s="170"/>
      <c r="H83" s="20"/>
      <c r="I83" s="170"/>
      <c r="J83" s="20"/>
      <c r="K83" s="170"/>
      <c r="L83" s="20">
        <v>-21252</v>
      </c>
      <c r="M83" s="170"/>
      <c r="N83" s="20"/>
      <c r="O83" s="170"/>
      <c r="P83" s="20"/>
      <c r="Q83" s="170"/>
      <c r="R83" s="20"/>
      <c r="S83" s="21"/>
      <c r="T83" s="20"/>
      <c r="U83" s="21"/>
      <c r="V83" s="20"/>
      <c r="W83" s="21"/>
      <c r="X83" s="20"/>
    </row>
    <row r="84" spans="1:24" s="3" customFormat="1" ht="15" customHeight="1" x14ac:dyDescent="0.35">
      <c r="A84" s="1"/>
      <c r="B84" s="114" t="s">
        <v>89</v>
      </c>
      <c r="C84" s="170"/>
      <c r="D84" s="20">
        <v>0</v>
      </c>
      <c r="E84" s="170"/>
      <c r="F84" s="20">
        <v>-8000</v>
      </c>
      <c r="G84" s="170"/>
      <c r="H84" s="20">
        <v>-1110</v>
      </c>
      <c r="I84" s="170"/>
      <c r="J84" s="20">
        <v>-88</v>
      </c>
      <c r="K84" s="170"/>
      <c r="L84" s="20">
        <v>-862</v>
      </c>
      <c r="M84" s="170"/>
      <c r="N84" s="20">
        <v>-5333</v>
      </c>
      <c r="O84" s="170"/>
      <c r="P84" s="20">
        <v>29</v>
      </c>
      <c r="Q84" s="170"/>
      <c r="R84" s="20">
        <v>-681</v>
      </c>
      <c r="S84" s="21"/>
      <c r="T84" s="20">
        <v>68260</v>
      </c>
      <c r="U84" s="21"/>
      <c r="V84" s="20">
        <v>379</v>
      </c>
      <c r="W84" s="21"/>
      <c r="X84" s="20">
        <v>18028</v>
      </c>
    </row>
    <row r="85" spans="1:24" s="3" customFormat="1" ht="15" customHeight="1" x14ac:dyDescent="0.35">
      <c r="A85" s="1"/>
      <c r="B85" s="114" t="s">
        <v>152</v>
      </c>
      <c r="C85" s="170"/>
      <c r="D85" s="20">
        <v>-10667</v>
      </c>
      <c r="E85" s="170"/>
      <c r="F85" s="20">
        <v>8895</v>
      </c>
      <c r="G85" s="170"/>
      <c r="H85" s="20">
        <v>-5333</v>
      </c>
      <c r="I85" s="170"/>
      <c r="J85" s="20">
        <v>-2667</v>
      </c>
      <c r="K85" s="170"/>
      <c r="L85" s="20">
        <v>-8000</v>
      </c>
      <c r="M85" s="170"/>
      <c r="N85" s="20">
        <v>-14</v>
      </c>
      <c r="O85" s="170"/>
      <c r="P85" s="20">
        <v>-2667</v>
      </c>
      <c r="Q85" s="170"/>
      <c r="R85" s="20">
        <v>0</v>
      </c>
      <c r="S85" s="21"/>
      <c r="T85" s="20"/>
      <c r="U85" s="21"/>
      <c r="V85" s="20"/>
      <c r="W85" s="21"/>
      <c r="X85" s="20"/>
    </row>
    <row r="86" spans="1:24" s="76" customFormat="1" ht="10" customHeight="1" x14ac:dyDescent="0.35">
      <c r="A86" s="35"/>
      <c r="B86" s="81"/>
      <c r="C86" s="166"/>
      <c r="D86" s="82"/>
      <c r="E86" s="166"/>
      <c r="F86" s="82"/>
      <c r="G86" s="166"/>
      <c r="H86" s="82"/>
      <c r="I86" s="166"/>
      <c r="J86" s="82"/>
      <c r="K86" s="166"/>
      <c r="L86" s="82"/>
      <c r="M86" s="166"/>
      <c r="N86" s="82"/>
      <c r="O86" s="166"/>
      <c r="P86" s="82"/>
      <c r="Q86" s="166"/>
      <c r="R86" s="82"/>
      <c r="S86" s="79"/>
      <c r="T86" s="82"/>
      <c r="U86" s="79"/>
      <c r="V86" s="82"/>
      <c r="W86" s="79"/>
      <c r="X86" s="82"/>
    </row>
    <row r="87" spans="1:24" s="25" customFormat="1" ht="15" customHeight="1" x14ac:dyDescent="0.35">
      <c r="A87" s="1"/>
      <c r="B87" s="75" t="s">
        <v>93</v>
      </c>
      <c r="C87" s="171"/>
      <c r="D87" s="23">
        <v>28331</v>
      </c>
      <c r="E87" s="171"/>
      <c r="F87" s="23">
        <v>17388</v>
      </c>
      <c r="G87" s="171"/>
      <c r="H87" s="23">
        <v>8542</v>
      </c>
      <c r="I87" s="171"/>
      <c r="J87" s="23">
        <v>-5658</v>
      </c>
      <c r="K87" s="171"/>
      <c r="L87" s="23">
        <v>-21596</v>
      </c>
      <c r="M87" s="171"/>
      <c r="N87" s="23">
        <v>5147</v>
      </c>
      <c r="O87" s="171"/>
      <c r="P87" s="23">
        <v>-3369</v>
      </c>
      <c r="Q87" s="171"/>
      <c r="R87" s="23">
        <v>-2348</v>
      </c>
      <c r="S87" s="26"/>
      <c r="T87" s="23">
        <v>36404</v>
      </c>
      <c r="U87" s="26"/>
      <c r="V87" s="23">
        <v>-42022</v>
      </c>
      <c r="W87" s="26"/>
      <c r="X87" s="23">
        <v>1148</v>
      </c>
    </row>
    <row r="88" spans="1:24" s="76" customFormat="1" ht="10" customHeight="1" x14ac:dyDescent="0.35">
      <c r="A88" s="35"/>
      <c r="B88" s="86"/>
      <c r="C88" s="166"/>
      <c r="D88" s="87"/>
      <c r="E88" s="166"/>
      <c r="F88" s="87"/>
      <c r="G88" s="166"/>
      <c r="H88" s="87"/>
      <c r="I88" s="166"/>
      <c r="J88" s="87"/>
      <c r="K88" s="166"/>
      <c r="L88" s="87"/>
      <c r="M88" s="166"/>
      <c r="N88" s="87"/>
      <c r="O88" s="166"/>
      <c r="P88" s="87"/>
      <c r="Q88" s="166"/>
      <c r="R88" s="87"/>
      <c r="S88" s="79"/>
      <c r="T88" s="87"/>
      <c r="U88" s="79"/>
      <c r="V88" s="87"/>
      <c r="W88" s="79"/>
      <c r="X88" s="87"/>
    </row>
    <row r="89" spans="1:24" s="3" customFormat="1" ht="15" customHeight="1" x14ac:dyDescent="0.35">
      <c r="A89" s="1"/>
      <c r="B89" s="114" t="s">
        <v>94</v>
      </c>
      <c r="C89" s="170"/>
      <c r="D89" s="20">
        <v>-2412</v>
      </c>
      <c r="E89" s="170"/>
      <c r="F89" s="20">
        <v>-1695</v>
      </c>
      <c r="G89" s="170"/>
      <c r="H89" s="20">
        <v>-375</v>
      </c>
      <c r="I89" s="170"/>
      <c r="J89" s="20">
        <v>-272</v>
      </c>
      <c r="K89" s="170"/>
      <c r="L89" s="20">
        <v>-225</v>
      </c>
      <c r="M89" s="170"/>
      <c r="N89" s="20">
        <v>-250</v>
      </c>
      <c r="O89" s="170"/>
      <c r="P89" s="20">
        <v>-219</v>
      </c>
      <c r="Q89" s="170"/>
      <c r="R89" s="20">
        <v>-202</v>
      </c>
      <c r="S89" s="21"/>
      <c r="T89" s="20">
        <v>-511</v>
      </c>
      <c r="U89" s="21"/>
      <c r="V89" s="20">
        <v>-572</v>
      </c>
      <c r="W89" s="21"/>
      <c r="X89" s="20">
        <v>-1017</v>
      </c>
    </row>
    <row r="90" spans="1:24" s="76" customFormat="1" ht="10" customHeight="1" x14ac:dyDescent="0.35">
      <c r="A90" s="1"/>
      <c r="B90" s="81"/>
      <c r="C90" s="166"/>
      <c r="D90" s="82"/>
      <c r="E90" s="166"/>
      <c r="F90" s="82"/>
      <c r="G90" s="166"/>
      <c r="H90" s="82"/>
      <c r="I90" s="166"/>
      <c r="J90" s="82"/>
      <c r="K90" s="166"/>
      <c r="L90" s="82"/>
      <c r="M90" s="166"/>
      <c r="N90" s="82"/>
      <c r="O90" s="166"/>
      <c r="P90" s="82"/>
      <c r="Q90" s="166"/>
      <c r="R90" s="82"/>
      <c r="S90" s="79"/>
      <c r="T90" s="82"/>
      <c r="U90" s="79"/>
      <c r="V90" s="82"/>
      <c r="W90" s="79"/>
      <c r="X90" s="82"/>
    </row>
    <row r="91" spans="1:24" s="25" customFormat="1" ht="15" customHeight="1" x14ac:dyDescent="0.35">
      <c r="A91" s="1"/>
      <c r="B91" s="115" t="s">
        <v>95</v>
      </c>
      <c r="C91" s="171"/>
      <c r="D91" s="23">
        <v>-37848</v>
      </c>
      <c r="E91" s="171"/>
      <c r="F91" s="23">
        <v>-45726</v>
      </c>
      <c r="G91" s="171"/>
      <c r="H91" s="23">
        <v>-17554</v>
      </c>
      <c r="I91" s="171"/>
      <c r="J91" s="23">
        <v>-19369</v>
      </c>
      <c r="K91" s="171"/>
      <c r="L91" s="23">
        <v>22788</v>
      </c>
      <c r="M91" s="171"/>
      <c r="N91" s="23">
        <v>20517</v>
      </c>
      <c r="O91" s="171"/>
      <c r="P91" s="23">
        <v>-610</v>
      </c>
      <c r="Q91" s="171"/>
      <c r="R91" s="23">
        <v>-6799</v>
      </c>
      <c r="S91" s="26"/>
      <c r="T91" s="23">
        <v>15074</v>
      </c>
      <c r="U91" s="26"/>
      <c r="V91" s="23">
        <v>4109</v>
      </c>
      <c r="W91" s="26"/>
      <c r="X91" s="23">
        <v>23147</v>
      </c>
    </row>
    <row r="92" spans="1:24" s="76" customFormat="1" ht="10" customHeight="1" x14ac:dyDescent="0.35">
      <c r="A92" s="1"/>
      <c r="B92" s="116"/>
      <c r="C92" s="166"/>
      <c r="D92" s="87"/>
      <c r="E92" s="166"/>
      <c r="F92" s="87"/>
      <c r="G92" s="166"/>
      <c r="H92" s="87"/>
      <c r="I92" s="166"/>
      <c r="J92" s="87"/>
      <c r="K92" s="166"/>
      <c r="L92" s="87"/>
      <c r="M92" s="166"/>
      <c r="N92" s="87"/>
      <c r="O92" s="166"/>
      <c r="P92" s="87"/>
      <c r="Q92" s="166"/>
      <c r="R92" s="87"/>
      <c r="S92" s="79"/>
      <c r="T92" s="87"/>
      <c r="U92" s="79"/>
      <c r="V92" s="87"/>
      <c r="W92" s="79"/>
      <c r="X92" s="87"/>
    </row>
    <row r="93" spans="1:24" s="25" customFormat="1" ht="15" customHeight="1" x14ac:dyDescent="0.35">
      <c r="A93" s="1"/>
      <c r="B93" s="115" t="s">
        <v>96</v>
      </c>
      <c r="C93" s="171"/>
      <c r="D93" s="23">
        <v>0</v>
      </c>
      <c r="E93" s="171"/>
      <c r="F93" s="23">
        <v>0</v>
      </c>
      <c r="G93" s="171"/>
      <c r="H93" s="23">
        <v>0</v>
      </c>
      <c r="I93" s="171"/>
      <c r="J93" s="23">
        <v>0</v>
      </c>
      <c r="K93" s="171"/>
      <c r="L93" s="23">
        <v>0</v>
      </c>
      <c r="M93" s="171"/>
      <c r="N93" s="23">
        <v>0</v>
      </c>
      <c r="O93" s="171"/>
      <c r="P93" s="23">
        <v>0</v>
      </c>
      <c r="Q93" s="171"/>
      <c r="R93" s="23">
        <v>0</v>
      </c>
      <c r="S93" s="26"/>
      <c r="T93" s="23">
        <v>0</v>
      </c>
      <c r="U93" s="26"/>
      <c r="V93" s="23">
        <v>0</v>
      </c>
      <c r="W93" s="26"/>
      <c r="X93" s="23">
        <v>0</v>
      </c>
    </row>
    <row r="94" spans="1:24" s="76" customFormat="1" ht="10" customHeight="1" x14ac:dyDescent="0.35">
      <c r="A94" s="1"/>
      <c r="B94" s="116"/>
      <c r="C94" s="166"/>
      <c r="D94" s="87"/>
      <c r="E94" s="166"/>
      <c r="F94" s="87"/>
      <c r="G94" s="166"/>
      <c r="H94" s="87"/>
      <c r="I94" s="166"/>
      <c r="J94" s="87"/>
      <c r="K94" s="166"/>
      <c r="L94" s="87"/>
      <c r="M94" s="166"/>
      <c r="N94" s="87"/>
      <c r="O94" s="166"/>
      <c r="P94" s="87"/>
      <c r="Q94" s="166"/>
      <c r="R94" s="87"/>
      <c r="S94" s="79"/>
      <c r="T94" s="87"/>
      <c r="U94" s="79"/>
      <c r="V94" s="87"/>
      <c r="W94" s="79"/>
      <c r="X94" s="87"/>
    </row>
    <row r="95" spans="1:24" s="25" customFormat="1" ht="15" customHeight="1" x14ac:dyDescent="0.35">
      <c r="A95" s="1"/>
      <c r="B95" s="115" t="s">
        <v>97</v>
      </c>
      <c r="C95" s="171"/>
      <c r="D95" s="23">
        <v>87468</v>
      </c>
      <c r="E95" s="171"/>
      <c r="F95" s="23">
        <v>87468</v>
      </c>
      <c r="G95" s="171"/>
      <c r="H95" s="23">
        <v>87468</v>
      </c>
      <c r="I95" s="171"/>
      <c r="J95" s="23">
        <v>87468</v>
      </c>
      <c r="K95" s="171"/>
      <c r="L95" s="23">
        <v>64680</v>
      </c>
      <c r="M95" s="171"/>
      <c r="N95" s="23">
        <v>64680</v>
      </c>
      <c r="O95" s="171"/>
      <c r="P95" s="23">
        <v>64680</v>
      </c>
      <c r="Q95" s="171"/>
      <c r="R95" s="23">
        <v>64680</v>
      </c>
      <c r="S95" s="26"/>
      <c r="T95" s="23">
        <v>49606</v>
      </c>
      <c r="U95" s="26"/>
      <c r="V95" s="23">
        <v>45497</v>
      </c>
      <c r="W95" s="26"/>
      <c r="X95" s="23">
        <v>22350</v>
      </c>
    </row>
    <row r="96" spans="1:24" s="76" customFormat="1" ht="10" customHeight="1" x14ac:dyDescent="0.35">
      <c r="A96" s="35"/>
      <c r="B96" s="116"/>
      <c r="C96" s="166"/>
      <c r="D96" s="87"/>
      <c r="E96" s="166"/>
      <c r="F96" s="87"/>
      <c r="G96" s="166"/>
      <c r="H96" s="87"/>
      <c r="I96" s="166"/>
      <c r="J96" s="87"/>
      <c r="K96" s="166"/>
      <c r="L96" s="87"/>
      <c r="M96" s="166"/>
      <c r="N96" s="87"/>
      <c r="O96" s="166"/>
      <c r="P96" s="87"/>
      <c r="Q96" s="166"/>
      <c r="R96" s="87"/>
      <c r="S96" s="79"/>
      <c r="T96" s="87"/>
      <c r="U96" s="79"/>
      <c r="V96" s="87"/>
      <c r="W96" s="79"/>
      <c r="X96" s="87"/>
    </row>
    <row r="97" spans="1:24" s="25" customFormat="1" ht="15" customHeight="1" x14ac:dyDescent="0.35">
      <c r="A97" s="1"/>
      <c r="B97" s="115" t="s">
        <v>98</v>
      </c>
      <c r="C97" s="171"/>
      <c r="D97" s="23">
        <v>49620</v>
      </c>
      <c r="E97" s="171"/>
      <c r="F97" s="23">
        <v>41742</v>
      </c>
      <c r="G97" s="171"/>
      <c r="H97" s="23">
        <v>69914</v>
      </c>
      <c r="I97" s="171"/>
      <c r="J97" s="23">
        <v>68099</v>
      </c>
      <c r="K97" s="171"/>
      <c r="L97" s="23">
        <v>87468</v>
      </c>
      <c r="M97" s="171"/>
      <c r="N97" s="23">
        <v>85197</v>
      </c>
      <c r="O97" s="171"/>
      <c r="P97" s="23">
        <v>64070</v>
      </c>
      <c r="Q97" s="171"/>
      <c r="R97" s="23">
        <v>57881</v>
      </c>
      <c r="S97" s="26"/>
      <c r="T97" s="23">
        <v>64680</v>
      </c>
      <c r="U97" s="26"/>
      <c r="V97" s="23">
        <v>49606</v>
      </c>
      <c r="W97" s="26"/>
      <c r="X97" s="23">
        <v>45497</v>
      </c>
    </row>
    <row r="98" spans="1:24" ht="5.15" customHeight="1" x14ac:dyDescent="0.35">
      <c r="B98" s="11"/>
      <c r="S98" s="79"/>
      <c r="T98" s="87"/>
      <c r="U98" s="79"/>
      <c r="V98" s="87"/>
      <c r="W98" s="79"/>
      <c r="X98" s="87"/>
    </row>
  </sheetData>
  <mergeCells count="2">
    <mergeCell ref="D8:X8"/>
    <mergeCell ref="D9:X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showGridLines="0" topLeftCell="A4" workbookViewId="0">
      <selection activeCell="D9" sqref="D9:AR9"/>
    </sheetView>
  </sheetViews>
  <sheetFormatPr defaultColWidth="18.7265625" defaultRowHeight="12.5" x14ac:dyDescent="0.25"/>
  <cols>
    <col min="1" max="2" width="1.7265625" style="89" customWidth="1"/>
    <col min="3" max="3" width="75" style="89" bestFit="1" customWidth="1"/>
    <col min="4" max="4" width="10" style="89" bestFit="1" customWidth="1"/>
    <col min="5" max="5" width="1.1796875" style="102" customWidth="1"/>
    <col min="6" max="6" width="10" style="89" bestFit="1" customWidth="1"/>
    <col min="7" max="7" width="1.1796875" style="101" customWidth="1"/>
    <col min="8" max="8" width="10" style="89" bestFit="1" customWidth="1"/>
    <col min="9" max="9" width="1.1796875" style="102" customWidth="1"/>
    <col min="10" max="10" width="10" style="89" bestFit="1" customWidth="1"/>
    <col min="11" max="11" width="1.1796875" style="102" customWidth="1"/>
    <col min="12" max="12" width="10" style="89" bestFit="1" customWidth="1"/>
    <col min="13" max="13" width="1.1796875" style="102" customWidth="1"/>
    <col min="14" max="14" width="11" style="89" bestFit="1" customWidth="1"/>
    <col min="15" max="15" width="1.1796875" style="102" customWidth="1"/>
    <col min="16" max="16" width="10" style="89" bestFit="1" customWidth="1"/>
    <col min="17" max="17" width="1.1796875" style="102" customWidth="1"/>
    <col min="18" max="18" width="10" style="89" bestFit="1" customWidth="1"/>
    <col min="19" max="19" width="1.1796875" style="102" customWidth="1"/>
    <col min="20" max="20" width="10" style="89" bestFit="1" customWidth="1"/>
    <col min="21" max="21" width="1.1796875" style="89" customWidth="1"/>
    <col min="22" max="22" width="10" style="89" customWidth="1"/>
    <col min="23" max="23" width="1.1796875" style="102" customWidth="1"/>
    <col min="24" max="24" width="11" style="89" bestFit="1" customWidth="1"/>
    <col min="25" max="25" width="1.1796875" style="102" customWidth="1"/>
    <col min="26" max="26" width="9.26953125" style="89" bestFit="1" customWidth="1"/>
    <col min="27" max="27" width="1.1796875" style="89" customWidth="1"/>
    <col min="28" max="28" width="10" style="89" customWidth="1"/>
    <col min="29" max="29" width="0.81640625" style="102" customWidth="1"/>
    <col min="30" max="30" width="10" style="89" customWidth="1"/>
    <col min="31" max="31" width="0.81640625" style="102" customWidth="1"/>
    <col min="32" max="32" width="9.26953125" style="89" bestFit="1" customWidth="1"/>
    <col min="33" max="33" width="0.81640625" style="102" customWidth="1"/>
    <col min="34" max="34" width="9.26953125" style="89" bestFit="1" customWidth="1"/>
    <col min="35" max="35" width="1.1796875" style="102" customWidth="1"/>
    <col min="36" max="36" width="9.26953125" style="89" bestFit="1" customWidth="1"/>
    <col min="37" max="37" width="1.1796875" style="89" customWidth="1"/>
    <col min="38" max="38" width="10" style="89" customWidth="1"/>
    <col min="39" max="39" width="1.1796875" style="89" customWidth="1"/>
    <col min="40" max="40" width="10" style="89" customWidth="1"/>
    <col min="41" max="41" width="1.1796875" style="89" customWidth="1"/>
    <col min="42" max="42" width="10" style="89" customWidth="1"/>
    <col min="43" max="43" width="1.1796875" style="89" customWidth="1"/>
    <col min="44" max="44" width="10" style="89" customWidth="1"/>
    <col min="45" max="16384" width="18.7265625" style="89"/>
  </cols>
  <sheetData>
    <row r="1" spans="1:44" ht="10" customHeight="1" x14ac:dyDescent="0.25">
      <c r="A1" s="44"/>
      <c r="B1" s="45"/>
      <c r="C1" s="44"/>
      <c r="D1" s="44"/>
      <c r="E1" s="46"/>
      <c r="F1" s="44"/>
      <c r="G1" s="88"/>
      <c r="H1" s="44"/>
      <c r="I1" s="46"/>
      <c r="J1" s="44"/>
      <c r="K1" s="46"/>
      <c r="L1" s="44"/>
      <c r="M1" s="46"/>
      <c r="N1" s="44"/>
      <c r="O1" s="46"/>
      <c r="P1" s="44"/>
      <c r="Q1" s="46"/>
      <c r="R1" s="44"/>
      <c r="S1" s="46"/>
      <c r="T1" s="44"/>
      <c r="U1" s="44"/>
      <c r="V1" s="44"/>
      <c r="W1" s="46"/>
      <c r="X1" s="44"/>
      <c r="Y1" s="46"/>
      <c r="Z1" s="44"/>
      <c r="AA1" s="44"/>
      <c r="AB1" s="44"/>
      <c r="AC1" s="46"/>
      <c r="AD1" s="44"/>
      <c r="AE1" s="46"/>
      <c r="AF1" s="44"/>
      <c r="AG1" s="46"/>
      <c r="AH1" s="44"/>
      <c r="AI1" s="46"/>
      <c r="AJ1" s="44"/>
      <c r="AK1" s="44"/>
      <c r="AL1" s="44"/>
      <c r="AM1" s="44"/>
      <c r="AN1" s="44"/>
      <c r="AO1" s="44"/>
      <c r="AP1" s="44"/>
      <c r="AQ1" s="44"/>
      <c r="AR1" s="44"/>
    </row>
    <row r="2" spans="1:44" ht="15" customHeight="1" x14ac:dyDescent="0.25">
      <c r="A2" s="47"/>
      <c r="B2" s="7" t="s">
        <v>1</v>
      </c>
      <c r="C2" s="7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7"/>
      <c r="V2" s="7"/>
      <c r="W2" s="14"/>
      <c r="X2" s="7"/>
      <c r="Y2" s="14"/>
      <c r="Z2" s="7"/>
      <c r="AA2" s="7"/>
      <c r="AB2" s="7"/>
      <c r="AC2" s="14"/>
      <c r="AD2" s="7"/>
      <c r="AE2" s="14"/>
      <c r="AF2" s="7"/>
      <c r="AG2" s="14"/>
      <c r="AH2" s="7"/>
      <c r="AI2" s="14"/>
      <c r="AJ2" s="7"/>
      <c r="AK2" s="7"/>
      <c r="AL2" s="7"/>
      <c r="AM2" s="7"/>
      <c r="AN2" s="7"/>
      <c r="AO2" s="7"/>
      <c r="AP2" s="7"/>
      <c r="AQ2" s="7"/>
      <c r="AR2" s="7"/>
    </row>
    <row r="3" spans="1:44" ht="8.15" customHeight="1" x14ac:dyDescent="0.25">
      <c r="A3" s="47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7"/>
      <c r="V3" s="7"/>
      <c r="W3" s="14"/>
      <c r="X3" s="7"/>
      <c r="Y3" s="14"/>
      <c r="Z3" s="7"/>
      <c r="AA3" s="7"/>
      <c r="AB3" s="7"/>
      <c r="AC3" s="14"/>
      <c r="AD3" s="7"/>
      <c r="AE3" s="14"/>
      <c r="AF3" s="7"/>
      <c r="AG3" s="14"/>
      <c r="AH3" s="7"/>
      <c r="AI3" s="14"/>
      <c r="AJ3" s="7"/>
      <c r="AK3" s="7"/>
      <c r="AL3" s="7"/>
      <c r="AM3" s="7"/>
      <c r="AN3" s="7"/>
      <c r="AO3" s="7"/>
      <c r="AP3" s="7"/>
      <c r="AQ3" s="7"/>
      <c r="AR3" s="7"/>
    </row>
    <row r="4" spans="1:44" ht="15" customHeight="1" x14ac:dyDescent="0.25">
      <c r="A4" s="47"/>
      <c r="B4" s="127" t="s">
        <v>99</v>
      </c>
      <c r="C4" s="127"/>
      <c r="D4" s="118"/>
      <c r="E4" s="120"/>
      <c r="F4" s="118"/>
      <c r="G4" s="119"/>
      <c r="H4" s="118"/>
      <c r="I4" s="120"/>
      <c r="J4" s="118"/>
      <c r="K4" s="120"/>
      <c r="L4" s="118"/>
      <c r="M4" s="120"/>
      <c r="N4" s="118"/>
      <c r="O4" s="120"/>
      <c r="P4" s="118"/>
      <c r="Q4" s="120"/>
      <c r="R4" s="118"/>
      <c r="S4" s="120"/>
      <c r="T4" s="118"/>
      <c r="U4" s="118"/>
      <c r="V4" s="118"/>
      <c r="W4" s="120"/>
      <c r="X4" s="118"/>
      <c r="Y4" s="14"/>
      <c r="Z4" s="7"/>
      <c r="AA4" s="118"/>
      <c r="AB4" s="118"/>
      <c r="AC4" s="14"/>
      <c r="AD4" s="118"/>
      <c r="AE4" s="14"/>
      <c r="AF4" s="7"/>
      <c r="AG4" s="14"/>
      <c r="AH4" s="7"/>
      <c r="AI4" s="14"/>
      <c r="AJ4" s="7"/>
      <c r="AK4" s="118"/>
      <c r="AL4" s="118"/>
      <c r="AM4" s="118"/>
      <c r="AN4" s="118"/>
      <c r="AO4" s="118"/>
      <c r="AP4" s="118"/>
      <c r="AQ4" s="118"/>
      <c r="AR4" s="118"/>
    </row>
    <row r="5" spans="1:44" ht="15" customHeight="1" x14ac:dyDescent="0.25">
      <c r="A5" s="2"/>
      <c r="B5" s="112" t="s">
        <v>17</v>
      </c>
      <c r="D5" s="7"/>
      <c r="E5" s="7"/>
      <c r="F5" s="7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4"/>
      <c r="Z5" s="7"/>
      <c r="AA5" s="7"/>
      <c r="AB5" s="7"/>
      <c r="AC5" s="14"/>
      <c r="AD5" s="7"/>
      <c r="AE5" s="14"/>
      <c r="AF5" s="7"/>
      <c r="AG5" s="14"/>
      <c r="AH5" s="7"/>
      <c r="AI5" s="14"/>
      <c r="AJ5" s="7"/>
      <c r="AK5" s="7"/>
      <c r="AL5" s="7"/>
      <c r="AM5" s="7"/>
      <c r="AN5" s="7"/>
      <c r="AO5" s="7"/>
      <c r="AP5" s="7"/>
      <c r="AQ5" s="7"/>
      <c r="AR5" s="7"/>
    </row>
    <row r="6" spans="1:44" s="3" customFormat="1" ht="15" customHeight="1" x14ac:dyDescent="0.35">
      <c r="A6" s="1"/>
      <c r="B6" s="179" t="s">
        <v>139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4"/>
      <c r="Z6" s="7"/>
      <c r="AA6" s="7"/>
      <c r="AB6" s="7"/>
      <c r="AC6" s="14"/>
      <c r="AD6" s="7"/>
      <c r="AE6" s="14"/>
      <c r="AF6" s="7"/>
      <c r="AG6" s="14"/>
      <c r="AH6" s="7"/>
      <c r="AI6" s="14"/>
      <c r="AJ6" s="7"/>
      <c r="AK6" s="7"/>
      <c r="AL6" s="7"/>
      <c r="AM6" s="7"/>
      <c r="AN6" s="7"/>
      <c r="AO6" s="7"/>
      <c r="AP6" s="7"/>
      <c r="AQ6" s="7"/>
      <c r="AR6" s="7"/>
    </row>
    <row r="7" spans="1:44" ht="10" customHeight="1" x14ac:dyDescent="0.25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7"/>
      <c r="V7" s="7"/>
      <c r="W7" s="14"/>
      <c r="X7" s="7"/>
      <c r="Y7" s="14"/>
      <c r="Z7" s="7"/>
      <c r="AA7" s="7"/>
      <c r="AB7" s="7"/>
      <c r="AC7" s="14"/>
      <c r="AD7" s="7"/>
      <c r="AE7" s="14"/>
      <c r="AF7" s="7"/>
      <c r="AG7" s="14"/>
      <c r="AH7" s="7"/>
      <c r="AI7" s="14"/>
      <c r="AJ7" s="7"/>
      <c r="AK7" s="7"/>
      <c r="AL7" s="7"/>
      <c r="AM7" s="7"/>
      <c r="AN7" s="7"/>
      <c r="AO7" s="7"/>
      <c r="AP7" s="7"/>
      <c r="AQ7" s="7"/>
      <c r="AR7" s="7"/>
    </row>
    <row r="8" spans="1:44" ht="15" customHeight="1" x14ac:dyDescent="0.25">
      <c r="A8" s="47"/>
      <c r="B8" s="7"/>
      <c r="C8" s="6"/>
      <c r="D8" s="177" t="s">
        <v>99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</row>
    <row r="9" spans="1:44" ht="15" customHeight="1" x14ac:dyDescent="0.25">
      <c r="A9" s="47"/>
      <c r="B9" s="7"/>
      <c r="C9" s="6"/>
      <c r="D9" s="177" t="s">
        <v>142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</row>
    <row r="10" spans="1:44" ht="8.15" customHeight="1" x14ac:dyDescent="0.25">
      <c r="A10" s="47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0"/>
      <c r="O10" s="16"/>
      <c r="P10" s="49"/>
      <c r="Q10" s="16"/>
      <c r="R10" s="49"/>
      <c r="S10" s="16"/>
      <c r="T10" s="49"/>
      <c r="U10" s="49"/>
      <c r="V10" s="49"/>
      <c r="W10" s="16"/>
      <c r="X10" s="90"/>
      <c r="Y10" s="16"/>
      <c r="Z10" s="49"/>
      <c r="AA10" s="49"/>
      <c r="AB10" s="49"/>
      <c r="AC10" s="16"/>
      <c r="AD10" s="49"/>
      <c r="AE10" s="16"/>
      <c r="AF10" s="49"/>
      <c r="AG10" s="16"/>
      <c r="AH10" s="49"/>
      <c r="AI10" s="16"/>
      <c r="AJ10" s="49"/>
      <c r="AK10" s="49"/>
      <c r="AL10" s="49"/>
      <c r="AM10" s="49"/>
      <c r="AN10" s="49"/>
      <c r="AO10" s="49"/>
      <c r="AP10" s="49"/>
      <c r="AQ10" s="49"/>
      <c r="AR10" s="49"/>
    </row>
    <row r="11" spans="1:44" s="94" customFormat="1" ht="15" customHeight="1" x14ac:dyDescent="0.25">
      <c r="A11" s="50"/>
      <c r="B11" s="51"/>
      <c r="C11" s="34"/>
      <c r="D11" s="53" t="s">
        <v>141</v>
      </c>
      <c r="E11" s="93"/>
      <c r="F11" s="15" t="s">
        <v>10</v>
      </c>
      <c r="G11" s="91"/>
      <c r="H11" s="15" t="s">
        <v>11</v>
      </c>
      <c r="I11" s="92"/>
      <c r="J11" s="52" t="s">
        <v>5</v>
      </c>
      <c r="K11" s="92"/>
      <c r="L11" s="52" t="s">
        <v>12</v>
      </c>
      <c r="M11" s="92"/>
      <c r="N11" s="53" t="s">
        <v>13</v>
      </c>
      <c r="O11" s="93"/>
      <c r="P11" s="15" t="s">
        <v>14</v>
      </c>
      <c r="Q11" s="92"/>
      <c r="R11" s="15" t="s">
        <v>15</v>
      </c>
      <c r="S11" s="92"/>
      <c r="T11" s="15" t="s">
        <v>6</v>
      </c>
      <c r="U11" s="126"/>
      <c r="V11" s="15" t="s">
        <v>127</v>
      </c>
      <c r="W11" s="92"/>
      <c r="X11" s="125" t="s">
        <v>126</v>
      </c>
      <c r="Y11" s="93"/>
      <c r="Z11" s="145" t="s">
        <v>147</v>
      </c>
      <c r="AA11" s="126"/>
      <c r="AB11" s="145" t="s">
        <v>149</v>
      </c>
      <c r="AC11" s="92"/>
      <c r="AD11" s="145" t="s">
        <v>155</v>
      </c>
      <c r="AE11" s="92"/>
      <c r="AF11" s="145" t="s">
        <v>157</v>
      </c>
      <c r="AG11" s="92"/>
      <c r="AH11" s="145" t="s">
        <v>156</v>
      </c>
      <c r="AI11" s="93"/>
      <c r="AJ11" s="145" t="s">
        <v>160</v>
      </c>
      <c r="AK11" s="126"/>
      <c r="AL11" s="145" t="s">
        <v>165</v>
      </c>
      <c r="AM11" s="126"/>
      <c r="AN11" s="145" t="s">
        <v>168</v>
      </c>
      <c r="AO11" s="126"/>
      <c r="AP11" s="145" t="s">
        <v>169</v>
      </c>
      <c r="AQ11" s="126"/>
      <c r="AR11" s="145" t="s">
        <v>161</v>
      </c>
    </row>
    <row r="12" spans="1:44" ht="8.15" customHeight="1" x14ac:dyDescent="0.25">
      <c r="A12" s="47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46"/>
      <c r="AA12" s="54"/>
      <c r="AB12" s="146"/>
      <c r="AC12" s="54"/>
      <c r="AD12" s="146"/>
      <c r="AE12" s="54"/>
      <c r="AF12" s="146"/>
      <c r="AG12" s="54"/>
      <c r="AH12" s="146"/>
      <c r="AI12" s="54"/>
      <c r="AJ12" s="146"/>
      <c r="AK12" s="54"/>
      <c r="AL12" s="146"/>
      <c r="AM12" s="54"/>
      <c r="AN12" s="146"/>
      <c r="AO12" s="54"/>
      <c r="AP12" s="146"/>
      <c r="AQ12" s="54"/>
      <c r="AR12" s="146"/>
    </row>
    <row r="13" spans="1:44" ht="15" customHeight="1" x14ac:dyDescent="0.25">
      <c r="A13" s="55"/>
      <c r="B13" s="178" t="s">
        <v>100</v>
      </c>
      <c r="C13" s="178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24">
        <v>107447.909058776</v>
      </c>
      <c r="W13" s="56"/>
      <c r="X13" s="24">
        <v>317875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  <c r="AI13" s="57"/>
      <c r="AJ13" s="56">
        <v>93748</v>
      </c>
      <c r="AK13" s="56"/>
      <c r="AL13" s="56">
        <v>103470</v>
      </c>
      <c r="AM13" s="56"/>
      <c r="AN13" s="56">
        <v>121398</v>
      </c>
      <c r="AO13" s="56"/>
      <c r="AP13" s="56">
        <v>136674</v>
      </c>
      <c r="AQ13" s="56"/>
      <c r="AR13" s="56">
        <v>455290</v>
      </c>
    </row>
    <row r="14" spans="1:44" ht="10" customHeight="1" x14ac:dyDescent="0.25">
      <c r="A14" s="58"/>
      <c r="B14" s="116"/>
      <c r="C14" s="117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0"/>
      <c r="V14" s="60"/>
      <c r="W14" s="61"/>
      <c r="X14" s="60"/>
      <c r="Y14" s="61"/>
      <c r="Z14" s="60"/>
      <c r="AA14" s="60"/>
      <c r="AB14" s="60"/>
      <c r="AC14" s="61"/>
      <c r="AD14" s="60"/>
      <c r="AE14" s="61"/>
      <c r="AF14" s="60"/>
      <c r="AG14" s="61"/>
      <c r="AH14" s="60"/>
      <c r="AI14" s="61"/>
      <c r="AJ14" s="60"/>
      <c r="AK14" s="60"/>
      <c r="AL14" s="60"/>
      <c r="AM14" s="60"/>
      <c r="AN14" s="60"/>
      <c r="AO14" s="60"/>
      <c r="AP14" s="60"/>
      <c r="AQ14" s="60"/>
      <c r="AR14" s="60"/>
    </row>
    <row r="15" spans="1:44" ht="15" customHeight="1" x14ac:dyDescent="0.25">
      <c r="A15" s="58"/>
      <c r="C15" s="114" t="s">
        <v>101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20">
        <v>-25314</v>
      </c>
      <c r="W15" s="20"/>
      <c r="X15" s="20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  <c r="AI15" s="21"/>
      <c r="AJ15" s="20">
        <v>-20991</v>
      </c>
      <c r="AK15" s="20"/>
      <c r="AL15" s="20">
        <v>-18578</v>
      </c>
      <c r="AM15" s="20"/>
      <c r="AN15" s="20">
        <v>-18302</v>
      </c>
      <c r="AO15" s="20"/>
      <c r="AP15" s="20">
        <v>-31694</v>
      </c>
      <c r="AQ15" s="20"/>
      <c r="AR15" s="20">
        <v>-89565</v>
      </c>
    </row>
    <row r="16" spans="1:44" ht="8.15" customHeight="1" x14ac:dyDescent="0.25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ht="15" customHeight="1" x14ac:dyDescent="0.25">
      <c r="A17" s="55"/>
      <c r="B17" s="178" t="s">
        <v>102</v>
      </c>
      <c r="C17" s="178"/>
      <c r="D17" s="24"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24"/>
      <c r="N17" s="56"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24">
        <v>82134</v>
      </c>
      <c r="W17" s="24"/>
      <c r="X17" s="24">
        <v>247712</v>
      </c>
      <c r="Y17" s="26"/>
      <c r="Z17" s="147">
        <v>66279</v>
      </c>
      <c r="AA17" s="24"/>
      <c r="AB17" s="147">
        <v>89369</v>
      </c>
      <c r="AC17" s="24"/>
      <c r="AD17" s="147">
        <v>90471</v>
      </c>
      <c r="AE17" s="24"/>
      <c r="AF17" s="56">
        <v>97620</v>
      </c>
      <c r="AG17" s="24"/>
      <c r="AH17" s="56">
        <v>343740</v>
      </c>
      <c r="AI17" s="26"/>
      <c r="AJ17" s="147">
        <v>72757</v>
      </c>
      <c r="AK17" s="24"/>
      <c r="AL17" s="147">
        <v>84892</v>
      </c>
      <c r="AM17" s="24"/>
      <c r="AN17" s="147">
        <v>103096</v>
      </c>
      <c r="AO17" s="24"/>
      <c r="AP17" s="147">
        <v>104980</v>
      </c>
      <c r="AQ17" s="24"/>
      <c r="AR17" s="147">
        <v>365725</v>
      </c>
    </row>
    <row r="18" spans="1:44" ht="8.15" customHeight="1" x14ac:dyDescent="0.25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48"/>
      <c r="AA18" s="18"/>
      <c r="AB18" s="148"/>
      <c r="AC18" s="18"/>
      <c r="AD18" s="148"/>
      <c r="AE18" s="18"/>
      <c r="AF18" s="148"/>
      <c r="AG18" s="18"/>
      <c r="AH18" s="148"/>
      <c r="AI18" s="18"/>
      <c r="AJ18" s="148"/>
      <c r="AK18" s="18"/>
      <c r="AL18" s="148"/>
      <c r="AM18" s="18"/>
      <c r="AN18" s="148"/>
      <c r="AO18" s="18"/>
      <c r="AP18" s="148"/>
      <c r="AQ18" s="18"/>
      <c r="AR18" s="148"/>
    </row>
    <row r="19" spans="1:44" ht="15" customHeight="1" x14ac:dyDescent="0.25">
      <c r="A19" s="58"/>
      <c r="B19" s="59"/>
      <c r="C19" s="114" t="s">
        <v>108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22">
        <v>-53196</v>
      </c>
      <c r="W19" s="20"/>
      <c r="X19" s="22">
        <v>-162490.16323557959</v>
      </c>
      <c r="Y19" s="21"/>
      <c r="Z19" s="149">
        <v>-42938</v>
      </c>
      <c r="AA19" s="20"/>
      <c r="AB19" s="149">
        <v>-57411</v>
      </c>
      <c r="AC19" s="20"/>
      <c r="AD19" s="149">
        <v>-57654</v>
      </c>
      <c r="AE19" s="20"/>
      <c r="AF19" s="149">
        <v>-63128</v>
      </c>
      <c r="AG19" s="20"/>
      <c r="AH19" s="149">
        <v>-221131</v>
      </c>
      <c r="AI19" s="21"/>
      <c r="AJ19" s="149">
        <v>-52092</v>
      </c>
      <c r="AK19" s="20"/>
      <c r="AL19" s="149">
        <v>-56740</v>
      </c>
      <c r="AM19" s="20"/>
      <c r="AN19" s="149">
        <v>-69806</v>
      </c>
      <c r="AO19" s="20"/>
      <c r="AP19" s="149">
        <v>-70218</v>
      </c>
      <c r="AQ19" s="20"/>
      <c r="AR19" s="149">
        <v>-248856</v>
      </c>
    </row>
    <row r="20" spans="1:44" ht="8.15" customHeight="1" x14ac:dyDescent="0.25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48"/>
      <c r="AA20" s="18"/>
      <c r="AB20" s="148"/>
      <c r="AC20" s="18"/>
      <c r="AD20" s="148"/>
      <c r="AE20" s="18"/>
      <c r="AF20" s="148"/>
      <c r="AG20" s="18"/>
      <c r="AH20" s="148"/>
      <c r="AI20" s="18"/>
      <c r="AJ20" s="148"/>
      <c r="AK20" s="18"/>
      <c r="AL20" s="148"/>
      <c r="AM20" s="18"/>
      <c r="AN20" s="148"/>
      <c r="AO20" s="18"/>
      <c r="AP20" s="148"/>
      <c r="AQ20" s="18"/>
      <c r="AR20" s="148"/>
    </row>
    <row r="21" spans="1:44" ht="15" customHeight="1" x14ac:dyDescent="0.25">
      <c r="A21" s="55"/>
      <c r="B21" s="180" t="s">
        <v>103</v>
      </c>
      <c r="C21" s="180"/>
      <c r="D21" s="62"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62"/>
      <c r="N21" s="56"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24">
        <v>28938</v>
      </c>
      <c r="W21" s="62"/>
      <c r="X21" s="24">
        <v>85222</v>
      </c>
      <c r="Y21" s="63"/>
      <c r="Z21" s="150">
        <v>23341</v>
      </c>
      <c r="AA21" s="62"/>
      <c r="AB21" s="150">
        <v>31958</v>
      </c>
      <c r="AC21" s="62"/>
      <c r="AD21" s="150">
        <v>32817</v>
      </c>
      <c r="AE21" s="62"/>
      <c r="AF21" s="150">
        <v>34493</v>
      </c>
      <c r="AG21" s="62"/>
      <c r="AH21" s="150">
        <v>122609</v>
      </c>
      <c r="AI21" s="63"/>
      <c r="AJ21" s="150">
        <v>20665</v>
      </c>
      <c r="AK21" s="62"/>
      <c r="AL21" s="150">
        <v>28152</v>
      </c>
      <c r="AM21" s="62"/>
      <c r="AN21" s="150">
        <v>33290</v>
      </c>
      <c r="AO21" s="62"/>
      <c r="AP21" s="150">
        <v>34762</v>
      </c>
      <c r="AQ21" s="62"/>
      <c r="AR21" s="150">
        <v>116869</v>
      </c>
    </row>
    <row r="22" spans="1:44" ht="8.15" customHeight="1" x14ac:dyDescent="0.25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48"/>
      <c r="AA22" s="18"/>
      <c r="AB22" s="148"/>
      <c r="AC22" s="18"/>
      <c r="AD22" s="148"/>
      <c r="AE22" s="18"/>
      <c r="AG22" s="18"/>
      <c r="AI22" s="18"/>
      <c r="AJ22" s="148"/>
      <c r="AK22" s="18"/>
      <c r="AL22" s="148"/>
      <c r="AM22" s="18"/>
      <c r="AN22" s="148"/>
      <c r="AO22" s="18"/>
      <c r="AP22" s="148"/>
      <c r="AQ22" s="18"/>
      <c r="AR22" s="148"/>
    </row>
    <row r="23" spans="1:44" ht="15" customHeight="1" x14ac:dyDescent="0.25">
      <c r="A23" s="58"/>
      <c r="B23" s="181" t="s">
        <v>109</v>
      </c>
      <c r="C23" s="18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48"/>
      <c r="AA23" s="18"/>
      <c r="AB23" s="148"/>
      <c r="AC23" s="18"/>
      <c r="AD23" s="148"/>
      <c r="AE23" s="18"/>
      <c r="AF23" s="148"/>
      <c r="AG23" s="18"/>
      <c r="AH23" s="148"/>
      <c r="AI23" s="18"/>
      <c r="AJ23" s="148"/>
      <c r="AK23" s="18"/>
      <c r="AL23" s="148"/>
      <c r="AM23" s="18"/>
      <c r="AN23" s="148"/>
      <c r="AO23" s="18"/>
      <c r="AP23" s="148"/>
      <c r="AQ23" s="18"/>
      <c r="AR23" s="148"/>
    </row>
    <row r="24" spans="1:44" ht="8.15" customHeight="1" x14ac:dyDescent="0.25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48"/>
      <c r="AA24" s="18"/>
      <c r="AB24" s="148"/>
      <c r="AC24" s="18"/>
      <c r="AD24" s="148"/>
      <c r="AE24" s="18"/>
      <c r="AF24" s="148"/>
      <c r="AG24" s="18"/>
      <c r="AH24" s="148"/>
      <c r="AI24" s="18"/>
      <c r="AJ24" s="148"/>
      <c r="AK24" s="18"/>
      <c r="AL24" s="148"/>
      <c r="AM24" s="18"/>
      <c r="AN24" s="148"/>
      <c r="AO24" s="18"/>
      <c r="AP24" s="148"/>
      <c r="AQ24" s="18"/>
      <c r="AR24" s="148"/>
    </row>
    <row r="25" spans="1:44" ht="15" customHeight="1" x14ac:dyDescent="0.25">
      <c r="A25" s="58"/>
      <c r="B25" s="59"/>
      <c r="C25" s="114" t="s">
        <v>104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20">
        <v>-6535</v>
      </c>
      <c r="W25" s="20"/>
      <c r="X25" s="20">
        <v>-24228</v>
      </c>
      <c r="Y25" s="21"/>
      <c r="Z25" s="151">
        <v>-6462</v>
      </c>
      <c r="AA25" s="20"/>
      <c r="AB25" s="151">
        <v>-6535</v>
      </c>
      <c r="AC25" s="20"/>
      <c r="AD25" s="151">
        <v>-6016</v>
      </c>
      <c r="AE25" s="20"/>
      <c r="AF25" s="20">
        <f>AH25-Z25-AB25-AD25</f>
        <v>-8756</v>
      </c>
      <c r="AG25" s="20"/>
      <c r="AH25" s="20">
        <v>-27769</v>
      </c>
      <c r="AI25" s="21"/>
      <c r="AJ25" s="151">
        <v>-6889</v>
      </c>
      <c r="AK25" s="20"/>
      <c r="AL25" s="20">
        <v>-8247</v>
      </c>
      <c r="AM25" s="20"/>
      <c r="AN25" s="151">
        <v>-7643</v>
      </c>
      <c r="AO25" s="20"/>
      <c r="AP25" s="20">
        <v>-6383</v>
      </c>
      <c r="AQ25" s="20"/>
      <c r="AR25" s="151">
        <v>-29162</v>
      </c>
    </row>
    <row r="26" spans="1:44" ht="15" customHeight="1" x14ac:dyDescent="0.25">
      <c r="A26" s="58"/>
      <c r="B26" s="59"/>
      <c r="C26" s="114" t="s">
        <v>105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20">
        <v>-6702</v>
      </c>
      <c r="W26" s="20"/>
      <c r="X26" s="20">
        <v>-21987</v>
      </c>
      <c r="Y26" s="21"/>
      <c r="Z26" s="151">
        <v>-7769</v>
      </c>
      <c r="AA26" s="20"/>
      <c r="AB26" s="151">
        <v>-7101</v>
      </c>
      <c r="AC26" s="20"/>
      <c r="AD26" s="151">
        <v>-7517</v>
      </c>
      <c r="AE26" s="20"/>
      <c r="AF26" s="20">
        <f t="shared" ref="AF26:AF27" si="2">AH26-Z26-AB26-AD26</f>
        <v>-9175</v>
      </c>
      <c r="AG26" s="20"/>
      <c r="AH26" s="20">
        <v>-31562</v>
      </c>
      <c r="AI26" s="21"/>
      <c r="AJ26" s="151">
        <v>-8028</v>
      </c>
      <c r="AK26" s="20"/>
      <c r="AL26" s="20">
        <v>-8754</v>
      </c>
      <c r="AM26" s="20"/>
      <c r="AN26" s="151">
        <v>-7884</v>
      </c>
      <c r="AO26" s="20"/>
      <c r="AP26" s="20">
        <v>-7890</v>
      </c>
      <c r="AQ26" s="20"/>
      <c r="AR26" s="151">
        <v>-32556</v>
      </c>
    </row>
    <row r="27" spans="1:44" ht="15" customHeight="1" x14ac:dyDescent="0.25">
      <c r="A27" s="64"/>
      <c r="B27" s="65"/>
      <c r="C27" s="114" t="s">
        <v>106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20">
        <v>-8831</v>
      </c>
      <c r="W27" s="20"/>
      <c r="X27" s="20">
        <v>-28656.552390000004</v>
      </c>
      <c r="Y27" s="21"/>
      <c r="Z27" s="151">
        <v>-5591</v>
      </c>
      <c r="AA27" s="20"/>
      <c r="AB27" s="151">
        <v>-7854</v>
      </c>
      <c r="AC27" s="20"/>
      <c r="AD27" s="151">
        <v>-9160</v>
      </c>
      <c r="AE27" s="20"/>
      <c r="AF27" s="20">
        <f t="shared" si="2"/>
        <v>-10889</v>
      </c>
      <c r="AG27" s="20"/>
      <c r="AH27" s="20">
        <v>-33494</v>
      </c>
      <c r="AI27" s="21"/>
      <c r="AJ27" s="151">
        <v>-8438</v>
      </c>
      <c r="AK27" s="20"/>
      <c r="AL27" s="20">
        <v>-9235</v>
      </c>
      <c r="AM27" s="20"/>
      <c r="AN27" s="151">
        <v>-8941</v>
      </c>
      <c r="AO27" s="20"/>
      <c r="AP27" s="20">
        <v>-8065</v>
      </c>
      <c r="AQ27" s="20"/>
      <c r="AR27" s="151">
        <v>-34679</v>
      </c>
    </row>
    <row r="28" spans="1:44" ht="15" customHeight="1" x14ac:dyDescent="0.25">
      <c r="A28" s="64"/>
      <c r="B28" s="65"/>
      <c r="C28" s="114" t="s">
        <v>107</v>
      </c>
      <c r="D28" s="22"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22">
        <v>695</v>
      </c>
      <c r="W28" s="20"/>
      <c r="X28" s="22">
        <v>4645.9433299999964</v>
      </c>
      <c r="Y28" s="21"/>
      <c r="Z28" s="149">
        <v>888</v>
      </c>
      <c r="AA28" s="20"/>
      <c r="AB28" s="149">
        <v>956</v>
      </c>
      <c r="AC28" s="20"/>
      <c r="AD28" s="149">
        <v>-1289</v>
      </c>
      <c r="AE28" s="20"/>
      <c r="AF28" s="22">
        <f>AH28-Z28-AB28-AD28</f>
        <v>-402</v>
      </c>
      <c r="AG28" s="20"/>
      <c r="AH28" s="22">
        <v>153</v>
      </c>
      <c r="AI28" s="21"/>
      <c r="AJ28" s="149">
        <v>2473</v>
      </c>
      <c r="AK28" s="20"/>
      <c r="AL28" s="22">
        <v>-877</v>
      </c>
      <c r="AM28" s="20"/>
      <c r="AN28" s="149">
        <v>5302</v>
      </c>
      <c r="AO28" s="20"/>
      <c r="AP28" s="22">
        <v>-210</v>
      </c>
      <c r="AQ28" s="20"/>
      <c r="AR28" s="149">
        <v>6688</v>
      </c>
    </row>
    <row r="29" spans="1:44" ht="8.15" customHeight="1" x14ac:dyDescent="0.25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48"/>
      <c r="AA29" s="18"/>
      <c r="AB29" s="148"/>
      <c r="AC29" s="18"/>
      <c r="AD29" s="148"/>
      <c r="AE29" s="18"/>
      <c r="AF29" s="18"/>
      <c r="AG29" s="18"/>
      <c r="AH29" s="18"/>
      <c r="AI29" s="18"/>
      <c r="AJ29" s="148"/>
      <c r="AK29" s="18"/>
      <c r="AL29" s="18"/>
      <c r="AM29" s="18"/>
      <c r="AN29" s="148"/>
      <c r="AO29" s="18"/>
      <c r="AP29" s="18"/>
      <c r="AQ29" s="18"/>
      <c r="AR29" s="148"/>
    </row>
    <row r="30" spans="1:44" ht="15" customHeight="1" x14ac:dyDescent="0.25">
      <c r="A30" s="58"/>
      <c r="B30" s="59"/>
      <c r="C30" s="60" t="s">
        <v>7</v>
      </c>
      <c r="D30" s="66">
        <v>-32063</v>
      </c>
      <c r="E30" s="63"/>
      <c r="F30" s="66">
        <f>SUM(F25:F29)</f>
        <v>-17385</v>
      </c>
      <c r="G30" s="95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67">
        <v>-21373</v>
      </c>
      <c r="W30" s="62"/>
      <c r="X30" s="67">
        <v>-70225.500790344449</v>
      </c>
      <c r="Y30" s="63"/>
      <c r="Z30" s="152">
        <v>-18934</v>
      </c>
      <c r="AA30" s="62"/>
      <c r="AB30" s="152">
        <v>-20534</v>
      </c>
      <c r="AC30" s="62"/>
      <c r="AD30" s="152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  <c r="AI30" s="63"/>
      <c r="AJ30" s="152">
        <v>-20882</v>
      </c>
      <c r="AK30" s="62"/>
      <c r="AL30" s="66">
        <v>-27113</v>
      </c>
      <c r="AM30" s="62"/>
      <c r="AN30" s="152">
        <v>-19166</v>
      </c>
      <c r="AO30" s="62"/>
      <c r="AP30" s="66">
        <v>-22548</v>
      </c>
      <c r="AQ30" s="62"/>
      <c r="AR30" s="152">
        <v>-89709</v>
      </c>
    </row>
    <row r="31" spans="1:44" ht="8.15" customHeight="1" x14ac:dyDescent="0.25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48"/>
      <c r="AA31" s="18"/>
      <c r="AB31" s="148"/>
      <c r="AC31" s="18"/>
      <c r="AD31" s="148"/>
      <c r="AE31" s="18"/>
      <c r="AF31" s="18"/>
      <c r="AG31" s="18"/>
      <c r="AH31" s="18"/>
      <c r="AI31" s="18"/>
      <c r="AJ31" s="148"/>
      <c r="AK31" s="18"/>
      <c r="AL31" s="18"/>
      <c r="AM31" s="18"/>
      <c r="AN31" s="148"/>
      <c r="AO31" s="18"/>
      <c r="AP31" s="18"/>
      <c r="AQ31" s="18"/>
      <c r="AR31" s="148"/>
    </row>
    <row r="32" spans="1:44" ht="15" customHeight="1" x14ac:dyDescent="0.25">
      <c r="A32" s="55"/>
      <c r="B32" s="181" t="s">
        <v>110</v>
      </c>
      <c r="C32" s="181"/>
      <c r="D32" s="62"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56">
        <v>7565</v>
      </c>
      <c r="W32" s="62"/>
      <c r="X32" s="56">
        <v>14996</v>
      </c>
      <c r="Y32" s="63"/>
      <c r="Z32" s="150">
        <v>4407</v>
      </c>
      <c r="AA32" s="62"/>
      <c r="AB32" s="150">
        <v>11424</v>
      </c>
      <c r="AC32" s="62"/>
      <c r="AD32" s="150">
        <v>8835</v>
      </c>
      <c r="AE32" s="62"/>
      <c r="AF32" s="62">
        <f>AF30+AF21</f>
        <v>5271</v>
      </c>
      <c r="AG32" s="62"/>
      <c r="AH32" s="62">
        <f>Z32+AB32+AD32+AF32</f>
        <v>29937</v>
      </c>
      <c r="AI32" s="63"/>
      <c r="AJ32" s="150">
        <v>-217</v>
      </c>
      <c r="AK32" s="62"/>
      <c r="AL32" s="62">
        <v>1039</v>
      </c>
      <c r="AM32" s="62"/>
      <c r="AN32" s="150">
        <v>14124</v>
      </c>
      <c r="AO32" s="62"/>
      <c r="AP32" s="62">
        <v>12215</v>
      </c>
      <c r="AQ32" s="62"/>
      <c r="AR32" s="150">
        <v>27161</v>
      </c>
    </row>
    <row r="33" spans="1:44" ht="8.15" customHeight="1" x14ac:dyDescent="0.25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48"/>
      <c r="AA33" s="18"/>
      <c r="AB33" s="148"/>
      <c r="AC33" s="18"/>
      <c r="AD33" s="148"/>
      <c r="AE33" s="18"/>
      <c r="AF33" s="18"/>
      <c r="AG33" s="18"/>
      <c r="AH33" s="18"/>
      <c r="AI33" s="18"/>
      <c r="AJ33" s="148"/>
      <c r="AK33" s="18"/>
      <c r="AL33" s="18"/>
      <c r="AM33" s="18"/>
      <c r="AN33" s="148"/>
      <c r="AO33" s="18"/>
      <c r="AP33" s="18"/>
      <c r="AQ33" s="18"/>
      <c r="AR33" s="148"/>
    </row>
    <row r="34" spans="1:44" ht="15" customHeight="1" x14ac:dyDescent="0.25">
      <c r="A34" s="58"/>
      <c r="B34" s="59"/>
      <c r="C34" s="114" t="s">
        <v>111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20">
        <v>-2491.9783614633261</v>
      </c>
      <c r="W34" s="20"/>
      <c r="X34" s="20">
        <v>-20281</v>
      </c>
      <c r="Y34" s="21"/>
      <c r="Z34" s="151">
        <v>-5332</v>
      </c>
      <c r="AA34" s="20"/>
      <c r="AB34" s="151">
        <v>-3787</v>
      </c>
      <c r="AC34" s="20"/>
      <c r="AD34" s="151">
        <v>-7501</v>
      </c>
      <c r="AE34" s="20"/>
      <c r="AF34" s="20">
        <f>AH34-Z34-AB34-AD34</f>
        <v>-9088</v>
      </c>
      <c r="AG34" s="20"/>
      <c r="AH34" s="20">
        <v>-25708</v>
      </c>
      <c r="AI34" s="21"/>
      <c r="AJ34" s="151">
        <v>-10158</v>
      </c>
      <c r="AK34" s="20"/>
      <c r="AL34" s="20">
        <v>-10691</v>
      </c>
      <c r="AM34" s="20"/>
      <c r="AN34" s="151">
        <v>-7580</v>
      </c>
      <c r="AO34" s="20"/>
      <c r="AP34" s="20">
        <v>-7587</v>
      </c>
      <c r="AQ34" s="20"/>
      <c r="AR34" s="151">
        <v>-36016</v>
      </c>
    </row>
    <row r="35" spans="1:44" ht="15" customHeight="1" x14ac:dyDescent="0.25">
      <c r="A35" s="58"/>
      <c r="B35" s="59"/>
      <c r="C35" s="114" t="s">
        <v>112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3297.1195830211109</v>
      </c>
      <c r="W35" s="20"/>
      <c r="X35" s="20">
        <v>15066.760161886999</v>
      </c>
      <c r="Y35" s="21"/>
      <c r="Z35" s="151">
        <v>5500</v>
      </c>
      <c r="AA35" s="20"/>
      <c r="AB35" s="151">
        <v>4115</v>
      </c>
      <c r="AC35" s="20"/>
      <c r="AD35" s="151">
        <v>2871</v>
      </c>
      <c r="AE35" s="20"/>
      <c r="AF35" s="20">
        <f>AH35-Z35-AB35-AD35</f>
        <v>4318</v>
      </c>
      <c r="AG35" s="20"/>
      <c r="AH35" s="20">
        <v>16804</v>
      </c>
      <c r="AI35" s="21"/>
      <c r="AJ35" s="151">
        <v>5899</v>
      </c>
      <c r="AK35" s="20"/>
      <c r="AL35" s="20">
        <v>5773</v>
      </c>
      <c r="AM35" s="20"/>
      <c r="AN35" s="151">
        <v>5674</v>
      </c>
      <c r="AO35" s="20"/>
      <c r="AP35" s="20">
        <v>1631</v>
      </c>
      <c r="AQ35" s="20"/>
      <c r="AR35" s="151">
        <v>18977</v>
      </c>
    </row>
    <row r="36" spans="1:44" ht="8.15" customHeight="1" x14ac:dyDescent="0.25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0"/>
      <c r="V36" s="60"/>
      <c r="W36" s="61"/>
      <c r="X36" s="60"/>
      <c r="Y36" s="61"/>
      <c r="Z36" s="153"/>
      <c r="AA36" s="60"/>
      <c r="AB36" s="153"/>
      <c r="AC36" s="61"/>
      <c r="AD36" s="153"/>
      <c r="AE36" s="61"/>
      <c r="AF36" s="60"/>
      <c r="AG36" s="61"/>
      <c r="AH36" s="60"/>
      <c r="AI36" s="61"/>
      <c r="AJ36" s="153"/>
      <c r="AK36" s="60"/>
      <c r="AL36" s="60"/>
      <c r="AM36" s="60"/>
      <c r="AN36" s="153">
        <v>0</v>
      </c>
      <c r="AO36" s="60"/>
      <c r="AP36" s="60"/>
      <c r="AQ36" s="60"/>
      <c r="AR36" s="153"/>
    </row>
    <row r="37" spans="1:44" ht="15" customHeight="1" x14ac:dyDescent="0.25">
      <c r="A37" s="58"/>
      <c r="B37" s="180" t="s">
        <v>113</v>
      </c>
      <c r="C37" s="180"/>
      <c r="D37" s="67">
        <v>32088</v>
      </c>
      <c r="E37" s="57"/>
      <c r="F37" s="67">
        <f>F32+F34+F35</f>
        <v>-13510</v>
      </c>
      <c r="G37" s="95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67">
        <v>8370</v>
      </c>
      <c r="W37" s="56"/>
      <c r="X37" s="67">
        <v>9782</v>
      </c>
      <c r="Y37" s="57"/>
      <c r="Z37" s="154">
        <v>4575</v>
      </c>
      <c r="AA37" s="56"/>
      <c r="AB37" s="154">
        <v>11752</v>
      </c>
      <c r="AC37" s="56"/>
      <c r="AD37" s="154">
        <v>4205</v>
      </c>
      <c r="AE37" s="56"/>
      <c r="AF37" s="67">
        <f>AF32+AF34+AF35</f>
        <v>501</v>
      </c>
      <c r="AG37" s="56"/>
      <c r="AH37" s="66">
        <f>Z37+AB37+AD37+AF37</f>
        <v>21033</v>
      </c>
      <c r="AI37" s="57"/>
      <c r="AJ37" s="154">
        <v>-4476</v>
      </c>
      <c r="AK37" s="56"/>
      <c r="AL37" s="67">
        <v>-3879</v>
      </c>
      <c r="AM37" s="56"/>
      <c r="AN37" s="154">
        <v>12218</v>
      </c>
      <c r="AO37" s="56"/>
      <c r="AP37" s="67">
        <v>6259</v>
      </c>
      <c r="AQ37" s="56"/>
      <c r="AR37" s="154">
        <v>10122</v>
      </c>
    </row>
    <row r="38" spans="1:44" ht="8.15" customHeight="1" x14ac:dyDescent="0.25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0"/>
      <c r="V38" s="60"/>
      <c r="W38" s="61"/>
      <c r="X38" s="60"/>
      <c r="Y38" s="61"/>
      <c r="Z38" s="153"/>
      <c r="AA38" s="60"/>
      <c r="AB38" s="153"/>
      <c r="AC38" s="61"/>
      <c r="AD38" s="153"/>
      <c r="AE38" s="61"/>
      <c r="AF38" s="153"/>
      <c r="AG38" s="61"/>
      <c r="AH38" s="153"/>
      <c r="AI38" s="61"/>
      <c r="AJ38" s="153"/>
      <c r="AK38" s="60"/>
      <c r="AL38" s="60"/>
      <c r="AM38" s="60"/>
      <c r="AN38" s="153"/>
      <c r="AO38" s="60"/>
      <c r="AP38" s="60"/>
      <c r="AQ38" s="60"/>
      <c r="AR38" s="153"/>
    </row>
    <row r="39" spans="1:44" ht="15" customHeight="1" x14ac:dyDescent="0.25">
      <c r="A39" s="58"/>
      <c r="B39" s="59"/>
      <c r="C39" s="114" t="s">
        <v>75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20"/>
      <c r="V39" s="20"/>
      <c r="W39" s="68"/>
      <c r="X39" s="20"/>
      <c r="Y39" s="69"/>
      <c r="Z39" s="155"/>
      <c r="AA39" s="20"/>
      <c r="AB39" s="155"/>
      <c r="AC39" s="68"/>
      <c r="AD39" s="155"/>
      <c r="AE39" s="68"/>
      <c r="AF39" s="68"/>
      <c r="AG39" s="68"/>
      <c r="AH39" s="68"/>
      <c r="AI39" s="69"/>
      <c r="AJ39" s="155"/>
      <c r="AK39" s="20"/>
      <c r="AL39" s="68"/>
      <c r="AM39" s="20"/>
      <c r="AN39" s="155"/>
      <c r="AO39" s="20"/>
      <c r="AP39" s="68"/>
      <c r="AQ39" s="20"/>
      <c r="AR39" s="155">
        <v>0</v>
      </c>
    </row>
    <row r="40" spans="1:44" ht="15" customHeight="1" x14ac:dyDescent="0.25">
      <c r="A40" s="58"/>
      <c r="B40" s="59"/>
      <c r="C40" s="114" t="s">
        <v>20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20"/>
      <c r="V40" s="20">
        <v>-510</v>
      </c>
      <c r="W40" s="68"/>
      <c r="X40" s="20">
        <v>-912</v>
      </c>
      <c r="Y40" s="69"/>
      <c r="Z40" s="155">
        <v>-2576</v>
      </c>
      <c r="AA40" s="20"/>
      <c r="AB40" s="155">
        <v>-1247</v>
      </c>
      <c r="AC40" s="68"/>
      <c r="AD40" s="155">
        <v>331</v>
      </c>
      <c r="AE40" s="68"/>
      <c r="AF40" s="20">
        <f>AH40-Z40-AB40-AD40</f>
        <v>-5272</v>
      </c>
      <c r="AG40" s="68"/>
      <c r="AH40" s="20">
        <v>-8764</v>
      </c>
      <c r="AI40" s="69"/>
      <c r="AJ40" s="155">
        <v>-1</v>
      </c>
      <c r="AK40" s="20"/>
      <c r="AL40" s="68">
        <v>92</v>
      </c>
      <c r="AM40" s="20"/>
      <c r="AN40" s="155">
        <v>0</v>
      </c>
      <c r="AO40" s="20"/>
      <c r="AP40" s="68">
        <v>-459</v>
      </c>
      <c r="AQ40" s="20"/>
      <c r="AR40" s="155">
        <v>-368</v>
      </c>
    </row>
    <row r="41" spans="1:44" ht="15" customHeight="1" x14ac:dyDescent="0.25">
      <c r="A41" s="58"/>
      <c r="B41" s="59"/>
      <c r="C41" s="114" t="s">
        <v>8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22">
        <v>0</v>
      </c>
      <c r="W41" s="20"/>
      <c r="X41" s="22">
        <v>0</v>
      </c>
      <c r="Y41" s="21"/>
      <c r="Z41" s="149">
        <v>0</v>
      </c>
      <c r="AA41" s="20"/>
      <c r="AB41" s="149">
        <v>0</v>
      </c>
      <c r="AC41" s="20"/>
      <c r="AD41" s="149">
        <v>0</v>
      </c>
      <c r="AE41" s="20"/>
      <c r="AF41" s="22">
        <v>0</v>
      </c>
      <c r="AG41" s="20"/>
      <c r="AH41" s="22">
        <v>0</v>
      </c>
      <c r="AI41" s="21"/>
      <c r="AJ41" s="149"/>
      <c r="AK41" s="20"/>
      <c r="AL41" s="22"/>
      <c r="AM41" s="20"/>
      <c r="AN41" s="149">
        <v>0</v>
      </c>
      <c r="AO41" s="20"/>
      <c r="AP41" s="22">
        <v>0</v>
      </c>
      <c r="AQ41" s="20"/>
      <c r="AR41" s="149">
        <v>0</v>
      </c>
    </row>
    <row r="42" spans="1:44" ht="8.15" customHeight="1" x14ac:dyDescent="0.25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48"/>
      <c r="AA42" s="18"/>
      <c r="AB42" s="148"/>
      <c r="AC42" s="18"/>
      <c r="AD42" s="148"/>
      <c r="AE42" s="18"/>
      <c r="AF42" s="18"/>
      <c r="AG42" s="18"/>
      <c r="AH42" s="18"/>
      <c r="AI42" s="18"/>
      <c r="AJ42" s="148"/>
      <c r="AK42" s="18"/>
      <c r="AL42" s="18"/>
      <c r="AM42" s="18"/>
      <c r="AN42" s="148"/>
      <c r="AO42" s="18"/>
      <c r="AP42" s="18"/>
      <c r="AQ42" s="18"/>
      <c r="AR42" s="148"/>
    </row>
    <row r="43" spans="1:44" ht="15" customHeight="1" x14ac:dyDescent="0.25">
      <c r="A43" s="58"/>
      <c r="B43" s="180" t="s">
        <v>115</v>
      </c>
      <c r="C43" s="180"/>
      <c r="D43" s="62">
        <v>33315</v>
      </c>
      <c r="E43" s="63"/>
      <c r="F43" s="62">
        <f>F37+F40+F41</f>
        <v>-15172</v>
      </c>
      <c r="G43" s="95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56">
        <v>7860</v>
      </c>
      <c r="W43" s="62"/>
      <c r="X43" s="56">
        <v>8870</v>
      </c>
      <c r="Y43" s="63"/>
      <c r="Z43" s="150">
        <v>1999</v>
      </c>
      <c r="AA43" s="62"/>
      <c r="AB43" s="150">
        <v>10505</v>
      </c>
      <c r="AC43" s="62"/>
      <c r="AD43" s="150">
        <v>4536</v>
      </c>
      <c r="AE43" s="62"/>
      <c r="AF43" s="62">
        <f>AF37+AF40</f>
        <v>-4771</v>
      </c>
      <c r="AG43" s="62"/>
      <c r="AH43" s="62">
        <f>Z43+AB43+AD43+AF43</f>
        <v>12269</v>
      </c>
      <c r="AI43" s="63"/>
      <c r="AJ43" s="150">
        <v>-4477</v>
      </c>
      <c r="AK43" s="62"/>
      <c r="AL43" s="62">
        <v>-3787</v>
      </c>
      <c r="AM43" s="62"/>
      <c r="AN43" s="150">
        <v>12218</v>
      </c>
      <c r="AO43" s="62"/>
      <c r="AP43" s="62">
        <v>5800</v>
      </c>
      <c r="AQ43" s="62"/>
      <c r="AR43" s="150">
        <v>9754</v>
      </c>
    </row>
    <row r="44" spans="1:44" ht="8.15" customHeight="1" x14ac:dyDescent="0.25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48"/>
      <c r="AA44" s="18"/>
      <c r="AB44" s="148"/>
      <c r="AC44" s="18"/>
      <c r="AD44" s="148"/>
      <c r="AE44" s="18"/>
      <c r="AF44" s="148"/>
      <c r="AG44" s="18"/>
      <c r="AH44" s="148"/>
      <c r="AI44" s="18"/>
      <c r="AJ44" s="148"/>
      <c r="AK44" s="18"/>
      <c r="AL44" s="18"/>
      <c r="AM44" s="18"/>
      <c r="AN44" s="148"/>
      <c r="AO44" s="18"/>
      <c r="AP44" s="18"/>
      <c r="AQ44" s="18"/>
      <c r="AR44" s="148"/>
    </row>
    <row r="45" spans="1:44" ht="15" customHeight="1" x14ac:dyDescent="0.25">
      <c r="A45" s="58"/>
      <c r="B45" s="180" t="s">
        <v>116</v>
      </c>
      <c r="C45" s="180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48"/>
      <c r="AA45" s="18"/>
      <c r="AB45" s="148"/>
      <c r="AC45" s="18"/>
      <c r="AD45" s="148"/>
      <c r="AE45" s="18"/>
      <c r="AF45" s="148"/>
      <c r="AG45" s="18"/>
      <c r="AH45" s="148"/>
      <c r="AI45" s="18"/>
      <c r="AJ45" s="148"/>
      <c r="AK45" s="18"/>
      <c r="AL45" s="18"/>
      <c r="AM45" s="18"/>
      <c r="AN45" s="148"/>
      <c r="AO45" s="18"/>
      <c r="AP45" s="18"/>
      <c r="AQ45" s="18"/>
      <c r="AR45" s="148"/>
    </row>
    <row r="46" spans="1:44" ht="8.15" customHeight="1" x14ac:dyDescent="0.25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48"/>
      <c r="AA46" s="18"/>
      <c r="AB46" s="148"/>
      <c r="AC46" s="18"/>
      <c r="AD46" s="148"/>
      <c r="AE46" s="18"/>
      <c r="AF46" s="148"/>
      <c r="AG46" s="18"/>
      <c r="AH46" s="148"/>
      <c r="AI46" s="18"/>
      <c r="AJ46" s="148"/>
      <c r="AK46" s="18"/>
      <c r="AL46" s="18"/>
      <c r="AM46" s="18"/>
      <c r="AN46" s="148"/>
      <c r="AO46" s="18"/>
      <c r="AP46" s="18"/>
      <c r="AQ46" s="18"/>
      <c r="AR46" s="148"/>
    </row>
    <row r="47" spans="1:44" ht="15" customHeight="1" x14ac:dyDescent="0.25">
      <c r="A47" s="58"/>
      <c r="B47" s="59"/>
      <c r="C47" s="19" t="s">
        <v>117</v>
      </c>
      <c r="D47" s="96">
        <v>0</v>
      </c>
      <c r="E47" s="69"/>
      <c r="F47" s="96">
        <v>17531</v>
      </c>
      <c r="G47" s="68"/>
      <c r="H47" s="96">
        <v>0</v>
      </c>
      <c r="I47" s="68"/>
      <c r="J47" s="96">
        <v>7609</v>
      </c>
      <c r="K47" s="68"/>
      <c r="L47" s="96">
        <v>-471</v>
      </c>
      <c r="M47" s="68"/>
      <c r="N47" s="96"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20"/>
      <c r="V47" s="22">
        <v>0</v>
      </c>
      <c r="W47" s="68"/>
      <c r="X47" s="22">
        <v>7423</v>
      </c>
      <c r="Y47" s="69"/>
      <c r="Z47" s="156">
        <v>9722</v>
      </c>
      <c r="AA47" s="20"/>
      <c r="AB47" s="156">
        <v>398</v>
      </c>
      <c r="AC47" s="68"/>
      <c r="AD47" s="156">
        <v>124</v>
      </c>
      <c r="AE47" s="68"/>
      <c r="AF47" s="156">
        <v>0</v>
      </c>
      <c r="AG47" s="68"/>
      <c r="AH47" s="156">
        <v>13281</v>
      </c>
      <c r="AI47" s="69"/>
      <c r="AJ47" s="156">
        <v>0</v>
      </c>
      <c r="AK47" s="20"/>
      <c r="AL47" s="96">
        <v>0</v>
      </c>
      <c r="AM47" s="20"/>
      <c r="AN47" s="156">
        <v>0</v>
      </c>
      <c r="AO47" s="20"/>
      <c r="AP47" s="96">
        <v>0</v>
      </c>
      <c r="AQ47" s="20"/>
      <c r="AR47" s="156">
        <v>0</v>
      </c>
    </row>
    <row r="48" spans="1:44" ht="8.15" customHeight="1" x14ac:dyDescent="0.25">
      <c r="A48" s="58"/>
      <c r="B48" s="90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48"/>
      <c r="AA48" s="18"/>
      <c r="AB48" s="148"/>
      <c r="AC48" s="18"/>
      <c r="AD48" s="148"/>
      <c r="AE48" s="18"/>
      <c r="AF48" s="148"/>
      <c r="AG48" s="18"/>
      <c r="AH48" s="148"/>
      <c r="AI48" s="18"/>
      <c r="AJ48" s="148"/>
      <c r="AK48" s="18"/>
      <c r="AL48" s="18"/>
      <c r="AM48" s="18"/>
      <c r="AN48" s="148"/>
      <c r="AO48" s="18"/>
      <c r="AP48" s="18"/>
      <c r="AQ48" s="18"/>
      <c r="AR48" s="148"/>
    </row>
    <row r="49" spans="1:44" ht="15" customHeight="1" x14ac:dyDescent="0.25">
      <c r="A49" s="58"/>
      <c r="B49" s="180" t="s">
        <v>118</v>
      </c>
      <c r="C49" s="180"/>
      <c r="D49" s="97">
        <v>0</v>
      </c>
      <c r="E49" s="98"/>
      <c r="F49" s="97">
        <f>F47</f>
        <v>17531</v>
      </c>
      <c r="G49" s="97"/>
      <c r="H49" s="97">
        <f t="shared" ref="H49" si="7">H47</f>
        <v>0</v>
      </c>
      <c r="I49" s="97"/>
      <c r="J49" s="97">
        <f>J47</f>
        <v>7609</v>
      </c>
      <c r="K49" s="97"/>
      <c r="L49" s="97">
        <f>L47</f>
        <v>-471</v>
      </c>
      <c r="M49" s="97"/>
      <c r="N49" s="97">
        <v>24669</v>
      </c>
      <c r="O49" s="98"/>
      <c r="P49" s="67">
        <f>P47</f>
        <v>7422.5</v>
      </c>
      <c r="Q49" s="97"/>
      <c r="R49" s="67">
        <f>R47</f>
        <v>0</v>
      </c>
      <c r="S49" s="97"/>
      <c r="T49" s="67">
        <f>T47</f>
        <v>0</v>
      </c>
      <c r="U49" s="67"/>
      <c r="V49" s="67">
        <v>0</v>
      </c>
      <c r="W49" s="97"/>
      <c r="X49" s="67">
        <v>7423</v>
      </c>
      <c r="Y49" s="98"/>
      <c r="Z49" s="152">
        <v>9722</v>
      </c>
      <c r="AA49" s="67"/>
      <c r="AB49" s="152">
        <v>398</v>
      </c>
      <c r="AC49" s="62"/>
      <c r="AD49" s="152">
        <v>124</v>
      </c>
      <c r="AE49" s="62"/>
      <c r="AF49" s="152">
        <v>0</v>
      </c>
      <c r="AG49" s="62"/>
      <c r="AH49" s="152">
        <v>13281</v>
      </c>
      <c r="AI49" s="98"/>
      <c r="AJ49" s="152">
        <v>0</v>
      </c>
      <c r="AK49" s="67"/>
      <c r="AL49" s="97">
        <v>0</v>
      </c>
      <c r="AM49" s="67"/>
      <c r="AN49" s="152">
        <v>0</v>
      </c>
      <c r="AO49" s="67"/>
      <c r="AP49" s="97">
        <v>0</v>
      </c>
      <c r="AQ49" s="67"/>
      <c r="AR49" s="97">
        <v>0</v>
      </c>
    </row>
    <row r="50" spans="1:44" ht="8.15" customHeight="1" x14ac:dyDescent="0.25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48"/>
      <c r="AA50" s="18"/>
      <c r="AB50" s="148"/>
      <c r="AC50" s="18"/>
      <c r="AD50" s="148"/>
      <c r="AE50" s="18"/>
      <c r="AF50" s="148"/>
      <c r="AG50" s="18"/>
      <c r="AH50" s="148"/>
      <c r="AI50" s="18"/>
      <c r="AJ50" s="148"/>
      <c r="AK50" s="18"/>
      <c r="AL50" s="18"/>
      <c r="AM50" s="18"/>
      <c r="AN50" s="148"/>
      <c r="AO50" s="18"/>
      <c r="AP50" s="18"/>
      <c r="AQ50" s="18"/>
      <c r="AR50" s="148"/>
    </row>
    <row r="51" spans="1:44" ht="15" customHeight="1" thickBot="1" x14ac:dyDescent="0.3">
      <c r="A51" s="58"/>
      <c r="B51" s="121" t="s">
        <v>114</v>
      </c>
      <c r="C51" s="121"/>
      <c r="D51" s="99">
        <v>33315</v>
      </c>
      <c r="E51" s="63"/>
      <c r="F51" s="99">
        <f>F49+F43</f>
        <v>2359</v>
      </c>
      <c r="G51" s="95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56"/>
      <c r="V51" s="100">
        <v>7860</v>
      </c>
      <c r="W51" s="62"/>
      <c r="X51" s="100">
        <v>16293</v>
      </c>
      <c r="Y51" s="63"/>
      <c r="Z51" s="157">
        <v>11721</v>
      </c>
      <c r="AA51" s="56"/>
      <c r="AB51" s="157">
        <v>10903</v>
      </c>
      <c r="AC51" s="62"/>
      <c r="AD51" s="157">
        <v>4660</v>
      </c>
      <c r="AE51" s="62"/>
      <c r="AF51" s="157">
        <v>-1734</v>
      </c>
      <c r="AG51" s="62"/>
      <c r="AH51" s="157">
        <v>25550</v>
      </c>
      <c r="AI51" s="63"/>
      <c r="AJ51" s="157">
        <v>-4477</v>
      </c>
      <c r="AK51" s="56"/>
      <c r="AL51" s="99">
        <v>-3787</v>
      </c>
      <c r="AM51" s="56"/>
      <c r="AN51" s="157">
        <v>12218</v>
      </c>
      <c r="AO51" s="56"/>
      <c r="AP51" s="99">
        <v>5800</v>
      </c>
      <c r="AQ51" s="56"/>
      <c r="AR51" s="157">
        <v>9754</v>
      </c>
    </row>
    <row r="52" spans="1:44" ht="13" thickTop="1" x14ac:dyDescent="0.25"/>
    <row r="53" spans="1:44" x14ac:dyDescent="0.25">
      <c r="Y53" s="158"/>
      <c r="Z53" s="158"/>
      <c r="AC53" s="158"/>
      <c r="AE53" s="158"/>
      <c r="AF53" s="158"/>
      <c r="AG53" s="158"/>
      <c r="AH53" s="158"/>
      <c r="AI53" s="158"/>
      <c r="AJ53" s="158"/>
    </row>
  </sheetData>
  <mergeCells count="12">
    <mergeCell ref="B13:C13"/>
    <mergeCell ref="B6:X6"/>
    <mergeCell ref="B45:C45"/>
    <mergeCell ref="B49:C49"/>
    <mergeCell ref="B17:C17"/>
    <mergeCell ref="B21:C21"/>
    <mergeCell ref="B23:C23"/>
    <mergeCell ref="B32:C32"/>
    <mergeCell ref="B37:C37"/>
    <mergeCell ref="B43:C43"/>
    <mergeCell ref="D8:AR8"/>
    <mergeCell ref="D9:AR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X11 D11 AH11 AR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9"/>
  <sheetViews>
    <sheetView showGridLines="0" tabSelected="1" topLeftCell="AF10" workbookViewId="0">
      <selection activeCell="AS17" sqref="AS17"/>
    </sheetView>
  </sheetViews>
  <sheetFormatPr defaultColWidth="9.1796875" defaultRowHeight="12.5" x14ac:dyDescent="0.25"/>
  <cols>
    <col min="1" max="1" width="1.7265625" style="111" customWidth="1"/>
    <col min="2" max="2" width="49.7265625" style="90" bestFit="1" customWidth="1"/>
    <col min="3" max="3" width="8.7265625" style="90" customWidth="1"/>
    <col min="4" max="4" width="1.1796875" style="90" customWidth="1"/>
    <col min="5" max="5" width="8.7265625" style="90" customWidth="1"/>
    <col min="6" max="6" width="1" style="90" customWidth="1"/>
    <col min="7" max="7" width="8.7265625" style="90" customWidth="1"/>
    <col min="8" max="8" width="1" style="90" customWidth="1"/>
    <col min="9" max="9" width="8.7265625" style="90" customWidth="1"/>
    <col min="10" max="10" width="1" style="90" customWidth="1"/>
    <col min="11" max="11" width="8.7265625" style="90" customWidth="1"/>
    <col min="12" max="12" width="1" style="90" customWidth="1"/>
    <col min="13" max="13" width="8.7265625" style="90" customWidth="1"/>
    <col min="14" max="14" width="1.1796875" style="90" customWidth="1"/>
    <col min="15" max="15" width="8.7265625" style="90" customWidth="1"/>
    <col min="16" max="16" width="1" style="90" customWidth="1"/>
    <col min="17" max="17" width="8.7265625" style="90" customWidth="1"/>
    <col min="18" max="18" width="1" style="90" customWidth="1"/>
    <col min="19" max="19" width="8.7265625" style="90" customWidth="1"/>
    <col min="20" max="20" width="1" style="90" customWidth="1"/>
    <col min="21" max="21" width="8.7265625" style="90" customWidth="1"/>
    <col min="22" max="22" width="1" style="90" customWidth="1"/>
    <col min="23" max="23" width="8.7265625" style="90" customWidth="1"/>
    <col min="24" max="24" width="1.1796875" style="90" customWidth="1"/>
    <col min="25" max="25" width="8.7265625" style="90" customWidth="1"/>
    <col min="26" max="26" width="1" style="90" customWidth="1"/>
    <col min="27" max="27" width="8.7265625" style="90" customWidth="1"/>
    <col min="28" max="28" width="1" style="90" customWidth="1"/>
    <col min="29" max="29" width="8.7265625" style="90" customWidth="1"/>
    <col min="30" max="30" width="1" style="90" customWidth="1"/>
    <col min="31" max="31" width="8.7265625" style="90" customWidth="1"/>
    <col min="32" max="32" width="1" style="90" customWidth="1"/>
    <col min="33" max="33" width="9.1796875" style="90"/>
    <col min="34" max="34" width="1.1796875" style="90" customWidth="1"/>
    <col min="35" max="35" width="8.7265625" style="90" customWidth="1"/>
    <col min="36" max="36" width="1" style="90" customWidth="1"/>
    <col min="37" max="37" width="8.7265625" style="90" customWidth="1"/>
    <col min="38" max="38" width="1" style="90" customWidth="1"/>
    <col min="39" max="39" width="8.7265625" style="90" customWidth="1"/>
    <col min="40" max="40" width="1" style="90" customWidth="1"/>
    <col min="41" max="41" width="8.7265625" style="90" customWidth="1"/>
    <col min="42" max="42" width="1" style="90" customWidth="1"/>
    <col min="43" max="43" width="8.7265625" style="90" customWidth="1"/>
    <col min="44" max="16384" width="9.1796875" style="90"/>
  </cols>
  <sheetData>
    <row r="1" spans="1:74" ht="13" x14ac:dyDescent="0.25">
      <c r="A1" s="1"/>
    </row>
    <row r="2" spans="1:74" ht="13" x14ac:dyDescent="0.25">
      <c r="A2" s="1"/>
      <c r="B2" s="182" t="s">
        <v>1</v>
      </c>
      <c r="C2" s="182"/>
      <c r="D2" s="182"/>
      <c r="E2" s="182"/>
    </row>
    <row r="3" spans="1:74" ht="13" x14ac:dyDescent="0.25">
      <c r="A3" s="1"/>
      <c r="B3" s="6"/>
      <c r="E3" s="6"/>
    </row>
    <row r="4" spans="1:74" ht="15" customHeight="1" x14ac:dyDescent="0.25">
      <c r="A4" s="1"/>
      <c r="B4" s="183" t="s">
        <v>150</v>
      </c>
      <c r="C4" s="183"/>
      <c r="D4" s="183"/>
      <c r="E4" s="183"/>
    </row>
    <row r="5" spans="1:74" ht="15" customHeight="1" x14ac:dyDescent="0.25">
      <c r="A5" s="1"/>
      <c r="B5" s="112" t="s">
        <v>17</v>
      </c>
      <c r="E5" s="112"/>
    </row>
    <row r="6" spans="1:74" s="3" customFormat="1" ht="15" customHeight="1" x14ac:dyDescent="0.35">
      <c r="A6" s="1"/>
      <c r="B6" s="179" t="s">
        <v>139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74" s="89" customFormat="1" ht="10" customHeight="1" x14ac:dyDescent="0.25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14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H7" s="7"/>
      <c r="AI7" s="14"/>
      <c r="AJ7" s="7"/>
      <c r="AK7" s="14"/>
      <c r="AL7" s="7"/>
      <c r="AM7" s="14"/>
      <c r="AN7" s="7"/>
      <c r="AO7" s="14"/>
      <c r="AP7" s="7"/>
      <c r="AQ7" s="14"/>
    </row>
    <row r="8" spans="1:74" ht="15" customHeight="1" x14ac:dyDescent="0.25">
      <c r="A8" s="1"/>
      <c r="C8" s="172" t="s">
        <v>146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</row>
    <row r="9" spans="1:74" ht="10" customHeight="1" x14ac:dyDescent="0.25">
      <c r="A9" s="1"/>
      <c r="E9" s="49"/>
      <c r="F9" s="49"/>
      <c r="G9" s="49"/>
      <c r="H9" s="16"/>
      <c r="I9" s="49"/>
      <c r="J9" s="16"/>
      <c r="K9" s="49"/>
      <c r="L9" s="16"/>
    </row>
    <row r="10" spans="1:74" ht="15" customHeight="1" x14ac:dyDescent="0.25">
      <c r="A10" s="1"/>
      <c r="C10" s="129">
        <v>2018</v>
      </c>
      <c r="D10" s="103"/>
      <c r="E10" s="15" t="s">
        <v>10</v>
      </c>
      <c r="F10" s="15"/>
      <c r="G10" s="15" t="s">
        <v>11</v>
      </c>
      <c r="H10" s="15"/>
      <c r="I10" s="15" t="s">
        <v>5</v>
      </c>
      <c r="J10" s="15"/>
      <c r="K10" s="15" t="s">
        <v>12</v>
      </c>
      <c r="L10" s="15"/>
      <c r="M10" s="15" t="s">
        <v>13</v>
      </c>
      <c r="N10" s="103"/>
      <c r="O10" s="15" t="s">
        <v>14</v>
      </c>
      <c r="P10" s="15"/>
      <c r="Q10" s="52" t="s">
        <v>15</v>
      </c>
      <c r="R10" s="15"/>
      <c r="S10" s="52" t="s">
        <v>6</v>
      </c>
      <c r="T10" s="15"/>
      <c r="U10" s="15" t="s">
        <v>127</v>
      </c>
      <c r="V10" s="15"/>
      <c r="W10" s="125" t="s">
        <v>126</v>
      </c>
      <c r="X10" s="103"/>
      <c r="Y10" s="52" t="s">
        <v>147</v>
      </c>
      <c r="Z10" s="15"/>
      <c r="AA10" s="52" t="s">
        <v>149</v>
      </c>
      <c r="AB10" s="15"/>
      <c r="AC10" s="15" t="s">
        <v>155</v>
      </c>
      <c r="AD10" s="15"/>
      <c r="AE10" s="15" t="s">
        <v>157</v>
      </c>
      <c r="AF10" s="15"/>
      <c r="AG10" s="125" t="s">
        <v>156</v>
      </c>
      <c r="AH10" s="103"/>
      <c r="AI10" s="52" t="s">
        <v>160</v>
      </c>
      <c r="AJ10" s="15"/>
      <c r="AK10" s="52" t="s">
        <v>165</v>
      </c>
      <c r="AL10" s="15"/>
      <c r="AM10" s="53" t="s">
        <v>168</v>
      </c>
      <c r="AN10" s="15"/>
      <c r="AO10" s="53" t="s">
        <v>169</v>
      </c>
      <c r="AP10" s="15"/>
      <c r="AQ10" s="53" t="s">
        <v>161</v>
      </c>
    </row>
    <row r="11" spans="1:74" ht="15" customHeight="1" x14ac:dyDescent="0.25">
      <c r="A11" s="1"/>
      <c r="B11" s="122" t="s">
        <v>119</v>
      </c>
      <c r="F11" s="104"/>
      <c r="H11" s="103"/>
      <c r="J11" s="103"/>
      <c r="L11" s="103"/>
      <c r="U11" s="103"/>
      <c r="W11" s="103"/>
      <c r="BR11" s="18"/>
      <c r="BV11" s="18"/>
    </row>
    <row r="12" spans="1:74" ht="15" customHeight="1" x14ac:dyDescent="0.25">
      <c r="A12" s="13"/>
      <c r="B12" s="115" t="s">
        <v>120</v>
      </c>
      <c r="C12" s="130">
        <v>33315</v>
      </c>
      <c r="D12" s="131"/>
      <c r="E12" s="130">
        <v>2359</v>
      </c>
      <c r="F12" s="132"/>
      <c r="G12" s="130">
        <v>4827.8626199999999</v>
      </c>
      <c r="H12" s="133"/>
      <c r="I12" s="130">
        <v>5681.1373800000001</v>
      </c>
      <c r="J12" s="133"/>
      <c r="K12" s="130">
        <v>-1165</v>
      </c>
      <c r="L12" s="133"/>
      <c r="M12" s="130">
        <v>11703</v>
      </c>
      <c r="N12" s="131"/>
      <c r="O12" s="130">
        <v>-821.29170650293236</v>
      </c>
      <c r="P12" s="130"/>
      <c r="Q12" s="130">
        <v>1453.2329724691658</v>
      </c>
      <c r="R12" s="130"/>
      <c r="S12" s="130">
        <v>7800.7736932563057</v>
      </c>
      <c r="T12" s="130"/>
      <c r="U12" s="105">
        <v>7860</v>
      </c>
      <c r="V12" s="105"/>
      <c r="W12" s="105">
        <v>16293</v>
      </c>
      <c r="X12" s="131"/>
      <c r="Y12" s="134">
        <v>11721</v>
      </c>
      <c r="Z12" s="105"/>
      <c r="AA12" s="134">
        <v>10903</v>
      </c>
      <c r="AB12" s="105"/>
      <c r="AC12" s="134">
        <v>4660</v>
      </c>
      <c r="AD12" s="105"/>
      <c r="AE12" s="134">
        <v>-1734</v>
      </c>
      <c r="AF12" s="105"/>
      <c r="AG12" s="134">
        <v>25550</v>
      </c>
      <c r="AH12" s="131"/>
      <c r="AI12" s="134">
        <v>-4477</v>
      </c>
      <c r="AJ12" s="105"/>
      <c r="AK12" s="134">
        <v>-3787</v>
      </c>
      <c r="AL12" s="105"/>
      <c r="AM12" s="134">
        <v>12218</v>
      </c>
      <c r="AN12" s="105"/>
      <c r="AO12" s="134">
        <v>5800</v>
      </c>
      <c r="AP12" s="105"/>
      <c r="AQ12" s="134">
        <v>9754</v>
      </c>
      <c r="BR12" s="18"/>
      <c r="BV12" s="18"/>
    </row>
    <row r="13" spans="1:74" ht="15" customHeight="1" x14ac:dyDescent="0.25">
      <c r="A13" s="13"/>
      <c r="B13" s="123" t="s">
        <v>121</v>
      </c>
      <c r="C13" s="135">
        <v>7660</v>
      </c>
      <c r="D13" s="131"/>
      <c r="E13" s="135">
        <v>1243.4901092844166</v>
      </c>
      <c r="F13" s="136"/>
      <c r="G13" s="135">
        <v>1307.5098907155834</v>
      </c>
      <c r="H13" s="135"/>
      <c r="I13" s="135">
        <v>1308</v>
      </c>
      <c r="J13" s="135"/>
      <c r="K13" s="135">
        <v>1409</v>
      </c>
      <c r="L13" s="135"/>
      <c r="M13" s="135">
        <v>5268</v>
      </c>
      <c r="N13" s="131"/>
      <c r="O13" s="135">
        <v>2874.2289578749214</v>
      </c>
      <c r="P13" s="135"/>
      <c r="Q13" s="135">
        <v>2680.7710421250786</v>
      </c>
      <c r="R13" s="135"/>
      <c r="S13" s="135">
        <v>2967</v>
      </c>
      <c r="T13" s="135"/>
      <c r="U13" s="106">
        <v>3237</v>
      </c>
      <c r="V13" s="106"/>
      <c r="W13" s="106">
        <v>11759</v>
      </c>
      <c r="X13" s="131"/>
      <c r="Y13" s="137">
        <v>3143</v>
      </c>
      <c r="Z13" s="106"/>
      <c r="AA13" s="137">
        <v>3899</v>
      </c>
      <c r="AB13" s="106"/>
      <c r="AC13" s="137">
        <v>4002</v>
      </c>
      <c r="AD13" s="106"/>
      <c r="AE13" s="137">
        <v>4257</v>
      </c>
      <c r="AF13" s="106"/>
      <c r="AG13" s="137">
        <v>15301</v>
      </c>
      <c r="AH13" s="131"/>
      <c r="AI13" s="137">
        <v>3750</v>
      </c>
      <c r="AJ13" s="106"/>
      <c r="AK13" s="174">
        <v>4185</v>
      </c>
      <c r="AL13" s="106"/>
      <c r="AM13" s="174">
        <v>4852</v>
      </c>
      <c r="AN13" s="106"/>
      <c r="AO13" s="174">
        <v>4651</v>
      </c>
      <c r="AP13" s="106"/>
      <c r="AQ13" s="174">
        <v>17438</v>
      </c>
      <c r="BR13" s="18"/>
      <c r="BV13" s="18"/>
    </row>
    <row r="14" spans="1:74" ht="15" customHeight="1" x14ac:dyDescent="0.25">
      <c r="A14" s="1"/>
      <c r="B14" s="123" t="s">
        <v>122</v>
      </c>
      <c r="C14" s="135">
        <v>8281</v>
      </c>
      <c r="D14" s="131"/>
      <c r="E14" s="135">
        <v>4637</v>
      </c>
      <c r="F14" s="136"/>
      <c r="G14" s="135">
        <v>1217</v>
      </c>
      <c r="H14" s="135"/>
      <c r="I14" s="135">
        <v>1435</v>
      </c>
      <c r="J14" s="135"/>
      <c r="K14" s="135">
        <v>1532</v>
      </c>
      <c r="L14" s="135"/>
      <c r="M14" s="135">
        <v>8821</v>
      </c>
      <c r="N14" s="131"/>
      <c r="O14" s="135">
        <v>2255.8346002543803</v>
      </c>
      <c r="P14" s="135"/>
      <c r="Q14" s="135">
        <v>2621.0418610041943</v>
      </c>
      <c r="R14" s="135"/>
      <c r="S14" s="135">
        <v>1143</v>
      </c>
      <c r="T14" s="135"/>
      <c r="U14" s="106">
        <v>-805.14122155778477</v>
      </c>
      <c r="V14" s="106"/>
      <c r="W14" s="106">
        <v>5214.2398381130006</v>
      </c>
      <c r="X14" s="131"/>
      <c r="Y14" s="137">
        <v>-168</v>
      </c>
      <c r="Z14" s="106"/>
      <c r="AA14" s="137">
        <v>-328</v>
      </c>
      <c r="AB14" s="106"/>
      <c r="AC14" s="137">
        <v>4630</v>
      </c>
      <c r="AD14" s="106"/>
      <c r="AE14" s="137">
        <v>4770</v>
      </c>
      <c r="AF14" s="106"/>
      <c r="AG14" s="137">
        <v>8904</v>
      </c>
      <c r="AH14" s="131"/>
      <c r="AI14" s="137">
        <v>4259</v>
      </c>
      <c r="AJ14" s="106"/>
      <c r="AK14" s="137">
        <v>4918</v>
      </c>
      <c r="AL14" s="106"/>
      <c r="AM14" s="137">
        <v>1906</v>
      </c>
      <c r="AN14" s="106"/>
      <c r="AO14" s="137">
        <v>5956</v>
      </c>
      <c r="AP14" s="106"/>
      <c r="AQ14" s="137">
        <v>17038</v>
      </c>
      <c r="BR14" s="18"/>
      <c r="BV14" s="18"/>
    </row>
    <row r="15" spans="1:74" ht="15" customHeight="1" x14ac:dyDescent="0.25">
      <c r="A15" s="1"/>
      <c r="B15" s="123" t="s">
        <v>75</v>
      </c>
      <c r="C15" s="135">
        <v>-1227</v>
      </c>
      <c r="D15" s="131"/>
      <c r="E15" s="135">
        <v>1662</v>
      </c>
      <c r="F15" s="136"/>
      <c r="G15" s="135">
        <v>-1854</v>
      </c>
      <c r="H15" s="135"/>
      <c r="I15" s="135">
        <v>1686</v>
      </c>
      <c r="J15" s="135"/>
      <c r="K15" s="135">
        <v>-3193</v>
      </c>
      <c r="L15" s="135"/>
      <c r="M15" s="135">
        <v>-1699</v>
      </c>
      <c r="N15" s="131"/>
      <c r="O15" s="135">
        <v>1863.5201502504642</v>
      </c>
      <c r="P15" s="135"/>
      <c r="Q15" s="135">
        <v>-888.12015025046423</v>
      </c>
      <c r="R15" s="135"/>
      <c r="S15" s="135">
        <v>-572</v>
      </c>
      <c r="T15" s="135"/>
      <c r="U15" s="106">
        <v>510</v>
      </c>
      <c r="V15" s="106"/>
      <c r="W15" s="106">
        <v>912</v>
      </c>
      <c r="X15" s="131"/>
      <c r="Y15" s="137">
        <v>2576</v>
      </c>
      <c r="Z15" s="106"/>
      <c r="AA15" s="137">
        <v>1247</v>
      </c>
      <c r="AB15" s="106"/>
      <c r="AC15" s="137">
        <v>-331</v>
      </c>
      <c r="AD15" s="106"/>
      <c r="AE15" s="137">
        <v>2235</v>
      </c>
      <c r="AF15" s="106"/>
      <c r="AG15" s="137">
        <v>8764</v>
      </c>
      <c r="AH15" s="131"/>
      <c r="AI15" s="137">
        <v>-1</v>
      </c>
      <c r="AJ15" s="106"/>
      <c r="AK15" s="137">
        <v>-93</v>
      </c>
      <c r="AL15" s="106"/>
      <c r="AM15" s="137">
        <v>0</v>
      </c>
      <c r="AN15" s="106"/>
      <c r="AO15" s="137">
        <v>459</v>
      </c>
      <c r="AP15" s="106"/>
      <c r="AQ15" s="137">
        <v>368</v>
      </c>
      <c r="BR15" s="61"/>
      <c r="BV15" s="61"/>
    </row>
    <row r="16" spans="1:74" ht="15" customHeight="1" thickBot="1" x14ac:dyDescent="0.35">
      <c r="A16" s="1"/>
      <c r="B16" s="128" t="s">
        <v>143</v>
      </c>
      <c r="C16" s="138">
        <f>SUM(C12:C15)</f>
        <v>48029</v>
      </c>
      <c r="D16" s="131"/>
      <c r="E16" s="138">
        <f>SUM(E12:E15)</f>
        <v>9901.4901092844157</v>
      </c>
      <c r="F16" s="132"/>
      <c r="G16" s="138">
        <f>SUM(G12:G15)</f>
        <v>5498.3725107155833</v>
      </c>
      <c r="H16" s="138">
        <f t="shared" ref="H16:J16" si="0">SUM(H9:H15)</f>
        <v>0</v>
      </c>
      <c r="I16" s="138">
        <f>SUM(I12:I15)</f>
        <v>10110.13738</v>
      </c>
      <c r="J16" s="138">
        <f t="shared" si="0"/>
        <v>0</v>
      </c>
      <c r="K16" s="138">
        <f>SUM(K12:K15)</f>
        <v>-1417</v>
      </c>
      <c r="L16" s="139"/>
      <c r="M16" s="138">
        <f>SUM(M12:M15)</f>
        <v>24093</v>
      </c>
      <c r="N16" s="131"/>
      <c r="O16" s="138">
        <f>SUM(O12:O15)</f>
        <v>6172.2920018768336</v>
      </c>
      <c r="P16" s="139"/>
      <c r="Q16" s="138">
        <f>SUM(Q12:Q15)</f>
        <v>5866.9257253479736</v>
      </c>
      <c r="R16" s="139"/>
      <c r="S16" s="138">
        <f>SUM(S12:S15)</f>
        <v>11338.773693256306</v>
      </c>
      <c r="T16" s="139"/>
      <c r="U16" s="138">
        <f>SUM(U12:U15)</f>
        <v>10801.858778442216</v>
      </c>
      <c r="V16" s="108"/>
      <c r="W16" s="138">
        <f>SUM(W12:W15)</f>
        <v>34178.239838113004</v>
      </c>
      <c r="X16" s="131"/>
      <c r="Y16" s="138">
        <v>17272</v>
      </c>
      <c r="Z16" s="108"/>
      <c r="AA16" s="138">
        <v>15721</v>
      </c>
      <c r="AB16" s="108"/>
      <c r="AC16" s="138">
        <v>12961</v>
      </c>
      <c r="AD16" s="108"/>
      <c r="AE16" s="138">
        <v>9528</v>
      </c>
      <c r="AF16" s="108"/>
      <c r="AG16" s="138">
        <v>58519</v>
      </c>
      <c r="AH16" s="131"/>
      <c r="AI16" s="138">
        <v>3531</v>
      </c>
      <c r="AJ16" s="108"/>
      <c r="AK16" s="138">
        <v>5223</v>
      </c>
      <c r="AL16" s="108"/>
      <c r="AM16" s="138">
        <v>18976</v>
      </c>
      <c r="AN16" s="108"/>
      <c r="AO16" s="138">
        <v>16866</v>
      </c>
      <c r="AP16" s="108"/>
      <c r="AQ16" s="138">
        <v>44598</v>
      </c>
      <c r="BR16" s="104"/>
      <c r="BV16" s="12"/>
    </row>
    <row r="17" spans="1:74" ht="15" customHeight="1" thickTop="1" x14ac:dyDescent="0.25">
      <c r="A17" s="1"/>
      <c r="B17" s="123" t="s">
        <v>123</v>
      </c>
      <c r="C17" s="135">
        <v>7770</v>
      </c>
      <c r="D17" s="131"/>
      <c r="E17" s="140">
        <v>692</v>
      </c>
      <c r="F17" s="140"/>
      <c r="G17" s="107">
        <v>0</v>
      </c>
      <c r="H17" s="140"/>
      <c r="I17" s="107">
        <v>0</v>
      </c>
      <c r="J17" s="140"/>
      <c r="K17" s="107">
        <v>0</v>
      </c>
      <c r="L17" s="140"/>
      <c r="M17" s="135">
        <v>692</v>
      </c>
      <c r="N17" s="131"/>
      <c r="O17" s="107">
        <v>0</v>
      </c>
      <c r="P17" s="107"/>
      <c r="Q17" s="107">
        <v>0</v>
      </c>
      <c r="R17" s="107"/>
      <c r="S17" s="107">
        <v>0</v>
      </c>
      <c r="T17" s="107"/>
      <c r="U17" s="141">
        <v>0</v>
      </c>
      <c r="V17" s="141"/>
      <c r="W17" s="141">
        <v>0</v>
      </c>
      <c r="X17" s="131"/>
      <c r="Y17" s="141">
        <v>0</v>
      </c>
      <c r="Z17" s="141"/>
      <c r="AA17" s="141">
        <v>0</v>
      </c>
      <c r="AB17" s="141"/>
      <c r="AC17" s="141">
        <v>0</v>
      </c>
      <c r="AD17" s="141"/>
      <c r="AE17" s="141">
        <v>0</v>
      </c>
      <c r="AF17" s="141"/>
      <c r="AG17" s="141">
        <v>0</v>
      </c>
      <c r="AH17" s="131"/>
      <c r="AI17" s="135">
        <v>0</v>
      </c>
      <c r="AJ17" s="140"/>
      <c r="AK17" s="174">
        <v>0</v>
      </c>
      <c r="AL17" s="140"/>
      <c r="AM17" s="174">
        <v>0</v>
      </c>
      <c r="AN17" s="140"/>
      <c r="AO17" s="174">
        <v>0</v>
      </c>
      <c r="AP17" s="140"/>
      <c r="AQ17" s="174">
        <v>0</v>
      </c>
      <c r="BR17" s="18"/>
      <c r="BV17" s="18"/>
    </row>
    <row r="18" spans="1:74" ht="15" customHeight="1" x14ac:dyDescent="0.25">
      <c r="A18" s="1"/>
      <c r="B18" s="164" t="s">
        <v>148</v>
      </c>
      <c r="C18" s="135">
        <v>0</v>
      </c>
      <c r="D18" s="131"/>
      <c r="E18" s="107">
        <v>0</v>
      </c>
      <c r="F18" s="140"/>
      <c r="G18" s="107">
        <v>0</v>
      </c>
      <c r="H18" s="140"/>
      <c r="I18" s="107">
        <v>0</v>
      </c>
      <c r="J18" s="140"/>
      <c r="K18" s="107">
        <v>0</v>
      </c>
      <c r="L18" s="140"/>
      <c r="M18" s="135">
        <v>0</v>
      </c>
      <c r="N18" s="131"/>
      <c r="O18" s="107">
        <v>0</v>
      </c>
      <c r="P18" s="140"/>
      <c r="Q18" s="107">
        <v>0</v>
      </c>
      <c r="R18" s="140"/>
      <c r="S18" s="107">
        <v>0</v>
      </c>
      <c r="T18" s="140"/>
      <c r="U18" s="107">
        <v>0</v>
      </c>
      <c r="V18" s="140"/>
      <c r="W18" s="135">
        <v>0</v>
      </c>
      <c r="X18" s="131"/>
      <c r="Y18" s="135">
        <v>-1734</v>
      </c>
      <c r="Z18" s="140"/>
      <c r="AA18" s="135">
        <v>0</v>
      </c>
      <c r="AB18" s="140"/>
      <c r="AC18" s="135">
        <v>0</v>
      </c>
      <c r="AD18" s="140"/>
      <c r="AE18" s="135">
        <v>0</v>
      </c>
      <c r="AF18" s="140"/>
      <c r="AG18" s="135">
        <v>-1736</v>
      </c>
      <c r="AH18" s="131"/>
      <c r="AI18" s="135">
        <v>0</v>
      </c>
      <c r="AJ18" s="140"/>
      <c r="AK18" s="174">
        <v>0</v>
      </c>
      <c r="AL18" s="140"/>
      <c r="AM18" s="174">
        <v>0</v>
      </c>
      <c r="AN18" s="140"/>
      <c r="AO18" s="174">
        <v>0</v>
      </c>
      <c r="AP18" s="140"/>
      <c r="AQ18" s="174">
        <v>0</v>
      </c>
      <c r="AR18" s="89"/>
      <c r="BR18" s="18"/>
      <c r="BV18" s="18"/>
    </row>
    <row r="19" spans="1:74" ht="15" customHeight="1" x14ac:dyDescent="0.25">
      <c r="A19" s="1"/>
      <c r="B19" s="184" t="s">
        <v>170</v>
      </c>
      <c r="C19" s="135">
        <v>0</v>
      </c>
      <c r="D19" s="131"/>
      <c r="E19" s="107">
        <v>0</v>
      </c>
      <c r="F19" s="140"/>
      <c r="G19" s="107">
        <v>0</v>
      </c>
      <c r="H19" s="140"/>
      <c r="I19" s="107">
        <v>0</v>
      </c>
      <c r="J19" s="140"/>
      <c r="K19" s="107">
        <v>0</v>
      </c>
      <c r="L19" s="140"/>
      <c r="M19" s="135">
        <v>0</v>
      </c>
      <c r="N19" s="131"/>
      <c r="O19" s="107">
        <v>0</v>
      </c>
      <c r="P19" s="140"/>
      <c r="Q19" s="107">
        <v>0</v>
      </c>
      <c r="R19" s="140"/>
      <c r="S19" s="107">
        <v>0</v>
      </c>
      <c r="T19" s="140"/>
      <c r="U19" s="107">
        <v>0</v>
      </c>
      <c r="V19" s="140"/>
      <c r="W19" s="135">
        <v>0</v>
      </c>
      <c r="X19" s="131"/>
      <c r="Y19" s="141">
        <v>0</v>
      </c>
      <c r="Z19" s="141"/>
      <c r="AA19" s="141">
        <v>0</v>
      </c>
      <c r="AB19" s="141"/>
      <c r="AC19" s="141">
        <v>0</v>
      </c>
      <c r="AD19" s="141"/>
      <c r="AE19" s="141">
        <v>0</v>
      </c>
      <c r="AF19" s="141"/>
      <c r="AG19" s="141">
        <v>0</v>
      </c>
      <c r="AH19" s="131"/>
      <c r="AI19" s="135">
        <v>0</v>
      </c>
      <c r="AJ19" s="140"/>
      <c r="AK19" s="174">
        <v>0</v>
      </c>
      <c r="AL19" s="140"/>
      <c r="AM19" s="174">
        <v>0</v>
      </c>
      <c r="AN19" s="140"/>
      <c r="AO19" s="174">
        <v>1979</v>
      </c>
      <c r="AP19" s="140"/>
      <c r="AQ19" s="174">
        <v>1979</v>
      </c>
      <c r="AR19" s="89"/>
      <c r="BR19" s="18"/>
      <c r="BV19" s="18"/>
    </row>
    <row r="20" spans="1:74" ht="15" customHeight="1" x14ac:dyDescent="0.25">
      <c r="A20" s="1"/>
      <c r="B20" s="123" t="s">
        <v>124</v>
      </c>
      <c r="C20" s="135">
        <v>-25542</v>
      </c>
      <c r="D20" s="131"/>
      <c r="E20" s="135">
        <v>-17531</v>
      </c>
      <c r="F20" s="136"/>
      <c r="G20" s="135">
        <v>0</v>
      </c>
      <c r="H20" s="135"/>
      <c r="I20" s="135">
        <v>-7609</v>
      </c>
      <c r="J20" s="135"/>
      <c r="K20" s="135">
        <v>471</v>
      </c>
      <c r="L20" s="135"/>
      <c r="M20" s="135">
        <v>-24669</v>
      </c>
      <c r="N20" s="131"/>
      <c r="O20" s="135">
        <v>-7422.5</v>
      </c>
      <c r="P20" s="135"/>
      <c r="Q20" s="135">
        <v>0</v>
      </c>
      <c r="R20" s="135"/>
      <c r="S20" s="135">
        <v>0</v>
      </c>
      <c r="T20" s="135"/>
      <c r="U20" s="106">
        <v>0</v>
      </c>
      <c r="V20" s="106"/>
      <c r="W20" s="106">
        <v>-7423</v>
      </c>
      <c r="X20" s="131"/>
      <c r="Y20" s="106">
        <v>-9722</v>
      </c>
      <c r="Z20" s="106"/>
      <c r="AA20" s="106">
        <v>-398</v>
      </c>
      <c r="AB20" s="106"/>
      <c r="AC20" s="106">
        <v>-124</v>
      </c>
      <c r="AD20" s="106"/>
      <c r="AE20" s="106">
        <v>0</v>
      </c>
      <c r="AF20" s="106"/>
      <c r="AG20" s="106">
        <v>-13281</v>
      </c>
      <c r="AH20" s="131"/>
      <c r="AI20" s="106">
        <v>0</v>
      </c>
      <c r="AJ20" s="106"/>
      <c r="AK20" s="174">
        <v>0</v>
      </c>
      <c r="AL20" s="106"/>
      <c r="AM20" s="174">
        <v>0</v>
      </c>
      <c r="AN20" s="106"/>
      <c r="AO20" s="174">
        <v>0</v>
      </c>
      <c r="AP20" s="106"/>
      <c r="AQ20" s="174">
        <v>0</v>
      </c>
      <c r="BR20" s="63"/>
      <c r="BV20" s="63"/>
    </row>
    <row r="21" spans="1:74" ht="15" customHeight="1" x14ac:dyDescent="0.25">
      <c r="A21" s="1"/>
      <c r="B21" s="123" t="s">
        <v>158</v>
      </c>
      <c r="C21" s="135">
        <v>0</v>
      </c>
      <c r="D21" s="131"/>
      <c r="E21" s="107">
        <v>0</v>
      </c>
      <c r="F21" s="140"/>
      <c r="G21" s="107">
        <v>0</v>
      </c>
      <c r="H21" s="140"/>
      <c r="I21" s="107">
        <v>0</v>
      </c>
      <c r="J21" s="140"/>
      <c r="K21" s="107">
        <v>0</v>
      </c>
      <c r="L21" s="140"/>
      <c r="M21" s="135">
        <v>0</v>
      </c>
      <c r="N21" s="131"/>
      <c r="O21" s="107">
        <v>0</v>
      </c>
      <c r="P21" s="140"/>
      <c r="Q21" s="107">
        <v>0</v>
      </c>
      <c r="R21" s="140"/>
      <c r="S21" s="107">
        <v>0</v>
      </c>
      <c r="T21" s="140"/>
      <c r="U21" s="107">
        <v>0</v>
      </c>
      <c r="V21" s="140"/>
      <c r="W21" s="135">
        <v>0</v>
      </c>
      <c r="X21" s="131"/>
      <c r="Y21" s="141">
        <v>0</v>
      </c>
      <c r="Z21" s="141"/>
      <c r="AA21" s="141">
        <v>0</v>
      </c>
      <c r="AB21" s="141"/>
      <c r="AC21" s="141">
        <v>0</v>
      </c>
      <c r="AD21" s="141"/>
      <c r="AE21" s="106">
        <v>3890</v>
      </c>
      <c r="AF21" s="106"/>
      <c r="AG21" s="106">
        <v>3890</v>
      </c>
      <c r="AH21" s="131"/>
      <c r="AI21" s="141">
        <v>0</v>
      </c>
      <c r="AJ21" s="141"/>
      <c r="AK21" s="174">
        <v>0</v>
      </c>
      <c r="AL21" s="106"/>
      <c r="AM21" s="174">
        <v>0</v>
      </c>
      <c r="AN21" s="106"/>
      <c r="AO21" s="174">
        <v>0</v>
      </c>
      <c r="AP21" s="106"/>
      <c r="AQ21" s="174">
        <v>0</v>
      </c>
      <c r="BR21" s="63"/>
      <c r="BV21" s="63"/>
    </row>
    <row r="22" spans="1:74" ht="15" customHeight="1" thickBot="1" x14ac:dyDescent="0.35">
      <c r="A22" s="1"/>
      <c r="B22" s="115" t="s">
        <v>144</v>
      </c>
      <c r="C22" s="138">
        <f>C20+C17+C16</f>
        <v>30257</v>
      </c>
      <c r="D22" s="131"/>
      <c r="E22" s="138">
        <f>E20+E17+E16</f>
        <v>-6937.5098907155843</v>
      </c>
      <c r="F22" s="132"/>
      <c r="G22" s="138">
        <f>G20+G17+G16</f>
        <v>5498.3725107155833</v>
      </c>
      <c r="H22" s="138">
        <f t="shared" ref="H22:J22" si="1">SUM(H12:H20)</f>
        <v>0</v>
      </c>
      <c r="I22" s="138">
        <f>I20+I17+I16</f>
        <v>2501.1373800000001</v>
      </c>
      <c r="J22" s="138">
        <f t="shared" si="1"/>
        <v>0</v>
      </c>
      <c r="K22" s="138">
        <f>K20+K17+K16</f>
        <v>-946</v>
      </c>
      <c r="L22" s="139"/>
      <c r="M22" s="138">
        <f>M20+M17+M16</f>
        <v>116</v>
      </c>
      <c r="N22" s="131"/>
      <c r="O22" s="138">
        <f>O20+O17+O16</f>
        <v>-1250.2079981231664</v>
      </c>
      <c r="P22" s="139"/>
      <c r="Q22" s="138">
        <f>Q20+Q17+Q16</f>
        <v>5866.9257253479736</v>
      </c>
      <c r="R22" s="139"/>
      <c r="S22" s="138">
        <f>S20+S17+S16</f>
        <v>11338.773693256306</v>
      </c>
      <c r="T22" s="139"/>
      <c r="U22" s="138">
        <f>U20+U17+U16</f>
        <v>10801.858778442216</v>
      </c>
      <c r="V22" s="108"/>
      <c r="W22" s="138">
        <f>W20+W17+W16</f>
        <v>26755.239838113004</v>
      </c>
      <c r="X22" s="131"/>
      <c r="Y22" s="138">
        <v>5816</v>
      </c>
      <c r="Z22" s="108"/>
      <c r="AA22" s="138">
        <v>15323</v>
      </c>
      <c r="AB22" s="108"/>
      <c r="AC22" s="138">
        <v>12837</v>
      </c>
      <c r="AD22" s="108"/>
      <c r="AE22" s="138">
        <v>13418</v>
      </c>
      <c r="AF22" s="108"/>
      <c r="AG22" s="138">
        <v>47392</v>
      </c>
      <c r="AH22" s="131"/>
      <c r="AI22" s="138">
        <v>3531</v>
      </c>
      <c r="AJ22" s="108"/>
      <c r="AK22" s="138">
        <v>5223</v>
      </c>
      <c r="AL22" s="108"/>
      <c r="AM22" s="138">
        <v>18976</v>
      </c>
      <c r="AN22" s="108"/>
      <c r="AO22" s="138">
        <v>18845</v>
      </c>
      <c r="AP22" s="108"/>
      <c r="AQ22" s="138">
        <v>46577</v>
      </c>
      <c r="BR22" s="104"/>
      <c r="BV22" s="12"/>
    </row>
    <row r="23" spans="1:74" ht="10" customHeight="1" thickTop="1" x14ac:dyDescent="0.35">
      <c r="A23" s="1"/>
      <c r="B23"/>
      <c r="C23" s="142"/>
      <c r="D23" s="131"/>
      <c r="E23" s="142"/>
      <c r="F23" s="143"/>
      <c r="G23" s="142"/>
      <c r="H23" s="131"/>
      <c r="I23" s="142"/>
      <c r="J23" s="131"/>
      <c r="K23" s="142"/>
      <c r="L23" s="131"/>
      <c r="M23" s="142"/>
      <c r="N23" s="131"/>
      <c r="O23" s="142"/>
      <c r="P23" s="131"/>
      <c r="Q23" s="142"/>
      <c r="R23" s="142"/>
      <c r="S23" s="142"/>
      <c r="T23" s="131"/>
      <c r="U23" s="103"/>
      <c r="V23" s="103"/>
      <c r="W23" s="103"/>
      <c r="X23" s="131"/>
      <c r="Y23" s="144"/>
      <c r="Z23" s="103"/>
      <c r="AA23" s="144"/>
      <c r="AB23" s="103"/>
      <c r="AC23" s="144"/>
      <c r="AD23" s="103"/>
      <c r="AE23" s="144"/>
      <c r="AF23" s="103"/>
      <c r="AG23" s="144"/>
      <c r="AH23" s="131"/>
      <c r="AI23" s="144"/>
      <c r="AJ23" s="103"/>
      <c r="AK23" s="175"/>
      <c r="AL23" s="103"/>
      <c r="AM23" s="175"/>
      <c r="AN23" s="103"/>
      <c r="AO23" s="175"/>
      <c r="AP23" s="103"/>
      <c r="AQ23" s="175"/>
      <c r="BR23" s="104"/>
      <c r="BV23" s="12"/>
    </row>
    <row r="24" spans="1:74" ht="15" customHeight="1" x14ac:dyDescent="0.3">
      <c r="A24" s="1"/>
      <c r="B24" s="115" t="s">
        <v>145</v>
      </c>
      <c r="C24" s="109">
        <v>0.13190545112126389</v>
      </c>
      <c r="D24" s="131"/>
      <c r="E24" s="109">
        <v>-0.16844340044470413</v>
      </c>
      <c r="F24" s="110"/>
      <c r="G24" s="109">
        <v>8.443317072396897E-2</v>
      </c>
      <c r="H24" s="109"/>
      <c r="I24" s="109">
        <v>5.3973616314199398E-2</v>
      </c>
      <c r="J24" s="109"/>
      <c r="K24" s="109">
        <v>-1.3879718884340567E-2</v>
      </c>
      <c r="L24" s="109"/>
      <c r="M24" s="109">
        <v>5.253528015796774E-4</v>
      </c>
      <c r="N24" s="131"/>
      <c r="O24" s="109">
        <v>-2.4323546069377436E-2</v>
      </c>
      <c r="P24" s="109"/>
      <c r="Q24" s="109">
        <v>0.11542534341063322</v>
      </c>
      <c r="R24" s="109"/>
      <c r="S24" s="109">
        <v>0.17897742603617472</v>
      </c>
      <c r="T24" s="109"/>
      <c r="U24" s="109">
        <v>0.13151507023208678</v>
      </c>
      <c r="V24" s="109"/>
      <c r="W24" s="109">
        <v>0.10800946194820196</v>
      </c>
      <c r="X24" s="131"/>
      <c r="Y24" s="109">
        <f>Y22/66279</f>
        <v>8.7750267807299442E-2</v>
      </c>
      <c r="Z24" s="109"/>
      <c r="AA24" s="109">
        <v>0.1714576642907496</v>
      </c>
      <c r="AB24" s="109"/>
      <c r="AC24" s="109">
        <v>0.14199999999999999</v>
      </c>
      <c r="AD24" s="109"/>
      <c r="AE24" s="109">
        <v>0.13744993392815069</v>
      </c>
      <c r="AF24" s="109"/>
      <c r="AG24" s="109">
        <v>0.13787164717519054</v>
      </c>
      <c r="AH24" s="131"/>
      <c r="AI24" s="109">
        <v>4.9000000000000002E-2</v>
      </c>
      <c r="AJ24" s="109"/>
      <c r="AK24" s="109">
        <v>6.1525232059558024E-2</v>
      </c>
      <c r="AL24" s="109"/>
      <c r="AM24" s="109">
        <v>0.18406145728253279</v>
      </c>
      <c r="AN24" s="109"/>
      <c r="AO24" s="109">
        <v>0.17951038293008192</v>
      </c>
      <c r="AP24" s="109"/>
      <c r="AQ24" s="109">
        <v>0.12735525326406452</v>
      </c>
      <c r="BR24" s="104"/>
      <c r="BV24" s="12"/>
    </row>
    <row r="25" spans="1:74" ht="15" customHeight="1" x14ac:dyDescent="0.25">
      <c r="A25" s="1"/>
      <c r="D25" s="103"/>
      <c r="F25" s="104"/>
      <c r="H25" s="103"/>
      <c r="J25" s="103"/>
      <c r="L25" s="103"/>
      <c r="N25" s="103"/>
      <c r="P25" s="103"/>
      <c r="V25" s="103"/>
      <c r="W25" s="103"/>
      <c r="X25" s="103"/>
      <c r="Z25" s="103"/>
      <c r="AB25" s="103"/>
      <c r="AD25" s="103"/>
      <c r="AF25" s="103"/>
      <c r="AH25" s="103"/>
      <c r="AJ25" s="103"/>
      <c r="AK25" s="142"/>
      <c r="AL25" s="131"/>
      <c r="AM25" s="142"/>
      <c r="AN25" s="131"/>
      <c r="AO25" s="142"/>
      <c r="AP25" s="131"/>
      <c r="AQ25" s="142"/>
      <c r="BR25" s="12"/>
      <c r="BV25" s="104"/>
    </row>
    <row r="26" spans="1:74" ht="15" customHeight="1" x14ac:dyDescent="0.3">
      <c r="A26" s="1"/>
      <c r="F26" s="104"/>
      <c r="H26" s="103"/>
      <c r="J26" s="103"/>
      <c r="L26" s="103"/>
      <c r="W26" s="103"/>
      <c r="AK26" s="176"/>
      <c r="AL26" s="176"/>
      <c r="AM26" s="176"/>
      <c r="AN26" s="176"/>
      <c r="AO26" s="176"/>
      <c r="AP26" s="176"/>
      <c r="AQ26" s="176"/>
      <c r="BV26" s="104"/>
    </row>
    <row r="27" spans="1:74" ht="13" x14ac:dyDescent="0.3">
      <c r="A27" s="25"/>
      <c r="AK27" s="176"/>
      <c r="AL27" s="176"/>
      <c r="AM27" s="176"/>
      <c r="AN27" s="176"/>
      <c r="AO27" s="176"/>
      <c r="AP27" s="176"/>
      <c r="AQ27" s="176"/>
    </row>
    <row r="28" spans="1:74" ht="13" x14ac:dyDescent="0.3">
      <c r="A28" s="1"/>
      <c r="AK28" s="176"/>
      <c r="AL28" s="176"/>
      <c r="AM28" s="176"/>
      <c r="AN28" s="176"/>
      <c r="AO28" s="176"/>
      <c r="AP28" s="176"/>
      <c r="AQ28" s="176"/>
    </row>
    <row r="29" spans="1:74" ht="13" x14ac:dyDescent="0.3">
      <c r="A29" s="1"/>
      <c r="AK29" s="176"/>
      <c r="AL29" s="176"/>
      <c r="AM29" s="176"/>
      <c r="AN29" s="176"/>
      <c r="AO29" s="176"/>
      <c r="AP29" s="176"/>
      <c r="AQ29" s="176"/>
    </row>
    <row r="30" spans="1:74" ht="13" x14ac:dyDescent="0.3">
      <c r="A30" s="1"/>
      <c r="AK30" s="176"/>
      <c r="AL30" s="176"/>
      <c r="AM30" s="176"/>
      <c r="AN30" s="176"/>
      <c r="AO30" s="176"/>
      <c r="AP30" s="176"/>
      <c r="AQ30" s="176"/>
    </row>
    <row r="31" spans="1:74" ht="13" x14ac:dyDescent="0.3">
      <c r="A31" s="1"/>
      <c r="AK31" s="176"/>
      <c r="AL31" s="176"/>
      <c r="AM31" s="176"/>
      <c r="AN31" s="176"/>
      <c r="AO31" s="176"/>
      <c r="AP31" s="176"/>
      <c r="AQ31" s="176"/>
    </row>
    <row r="32" spans="1:74" ht="13" x14ac:dyDescent="0.3">
      <c r="A32" s="1"/>
      <c r="AK32" s="176"/>
      <c r="AL32" s="176"/>
      <c r="AM32" s="176"/>
      <c r="AN32" s="176"/>
      <c r="AO32" s="176"/>
      <c r="AP32" s="176"/>
      <c r="AQ32" s="176"/>
    </row>
    <row r="33" spans="1:43" ht="13" x14ac:dyDescent="0.3">
      <c r="A33" s="1"/>
      <c r="AK33" s="176"/>
      <c r="AL33" s="176"/>
      <c r="AM33" s="176"/>
      <c r="AN33" s="176"/>
      <c r="AO33" s="176"/>
      <c r="AP33" s="176"/>
      <c r="AQ33" s="176"/>
    </row>
    <row r="34" spans="1:43" ht="13" x14ac:dyDescent="0.25">
      <c r="A34" s="1"/>
    </row>
    <row r="35" spans="1:43" ht="13" x14ac:dyDescent="0.25">
      <c r="A35" s="1"/>
    </row>
    <row r="36" spans="1:43" ht="13" x14ac:dyDescent="0.25">
      <c r="A36" s="1"/>
    </row>
    <row r="37" spans="1:43" ht="13" x14ac:dyDescent="0.25">
      <c r="A37" s="1"/>
    </row>
    <row r="38" spans="1:43" ht="13" x14ac:dyDescent="0.25">
      <c r="A38" s="1"/>
    </row>
    <row r="39" spans="1:43" ht="13" x14ac:dyDescent="0.25">
      <c r="A39" s="1"/>
    </row>
    <row r="40" spans="1:43" ht="13" x14ac:dyDescent="0.25">
      <c r="A40" s="1"/>
    </row>
    <row r="41" spans="1:43" ht="13" x14ac:dyDescent="0.25">
      <c r="A41" s="1"/>
    </row>
    <row r="42" spans="1:43" ht="13" x14ac:dyDescent="0.25">
      <c r="A42" s="1"/>
    </row>
    <row r="43" spans="1:43" ht="13" x14ac:dyDescent="0.25">
      <c r="A43" s="1"/>
    </row>
    <row r="44" spans="1:43" ht="13" x14ac:dyDescent="0.25">
      <c r="A44" s="1"/>
    </row>
    <row r="45" spans="1:43" ht="13" x14ac:dyDescent="0.25">
      <c r="A45" s="30"/>
    </row>
    <row r="46" spans="1:43" ht="13" x14ac:dyDescent="0.25">
      <c r="A46" s="1"/>
    </row>
    <row r="47" spans="1:43" ht="13" x14ac:dyDescent="0.25">
      <c r="A47" s="1"/>
    </row>
    <row r="48" spans="1:43" ht="13" x14ac:dyDescent="0.25">
      <c r="A48" s="1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29"/>
    </row>
    <row r="54" spans="1:1" ht="13" x14ac:dyDescent="0.25">
      <c r="A54" s="29"/>
    </row>
    <row r="55" spans="1:1" ht="13" x14ac:dyDescent="0.25">
      <c r="A55" s="13"/>
    </row>
    <row r="56" spans="1:1" ht="13" x14ac:dyDescent="0.25">
      <c r="A56" s="13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9" spans="1:1" ht="13" x14ac:dyDescent="0.25">
      <c r="A69" s="1"/>
    </row>
    <row r="72" spans="1:1" ht="13" x14ac:dyDescent="0.25">
      <c r="A72" s="1"/>
    </row>
    <row r="73" spans="1:1" ht="13" x14ac:dyDescent="0.25">
      <c r="A73" s="1"/>
    </row>
    <row r="74" spans="1:1" ht="13" x14ac:dyDescent="0.25">
      <c r="A74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85" spans="1:1" ht="13" x14ac:dyDescent="0.25">
      <c r="A85" s="1"/>
    </row>
    <row r="86" spans="1:1" ht="13" x14ac:dyDescent="0.25">
      <c r="A86" s="1"/>
    </row>
    <row r="87" spans="1:1" ht="13" x14ac:dyDescent="0.25">
      <c r="A87" s="1"/>
    </row>
    <row r="88" spans="1:1" ht="13" x14ac:dyDescent="0.25">
      <c r="A88" s="1"/>
    </row>
    <row r="89" spans="1:1" ht="13" x14ac:dyDescent="0.25">
      <c r="A89" s="1"/>
    </row>
  </sheetData>
  <mergeCells count="3">
    <mergeCell ref="B2:E2"/>
    <mergeCell ref="B4:E4"/>
    <mergeCell ref="B6:Q6"/>
  </mergeCells>
  <pageMargins left="0.511811024" right="0.511811024" top="0.78740157499999996" bottom="0.78740157499999996" header="0.31496062000000002" footer="0.31496062000000002"/>
  <ignoredErrors>
    <ignoredError sqref="M10 W10 AG10 AQ10" numberStoredAsText="1"/>
    <ignoredError sqref="H16:I16 H22:I22 J22 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</vt:lpstr>
      <vt:lpstr>Fluxo de Caixa</vt:lpstr>
      <vt:lpstr>DRE</vt:lpstr>
      <vt:lpstr>EBITDA Gerencial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2023-04-18T18:35:39Z</dcterms:modified>
</cp:coreProperties>
</file>