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\\terra\IDNT\RI\PADTEC\Divulgações Trimestrais e Anuais\"/>
    </mc:Choice>
  </mc:AlternateContent>
  <xr:revisionPtr revIDLastSave="0" documentId="13_ncr:1_{7291DFEF-52E3-4086-A38F-762A3DA8A3AC}" xr6:coauthVersionLast="36" xr6:coauthVersionMax="36" xr10:uidLastSave="{00000000-0000-0000-0000-000000000000}"/>
  <bookViews>
    <workbookView xWindow="-120" yWindow="-120" windowWidth="20730" windowHeight="11160" activeTab="2" xr2:uid="{00000000-000D-0000-FFFF-FFFF00000000}"/>
  </bookViews>
  <sheets>
    <sheet name="balance sheet" sheetId="28" r:id="rId1"/>
    <sheet name="statement of cash flows" sheetId="29" r:id="rId2"/>
    <sheet name="income statement" sheetId="27" r:id="rId3"/>
    <sheet name="EBITDA" sheetId="23" r:id="rId4"/>
    <sheet name="Equivalência" sheetId="4" state="hidden" r:id="rId5"/>
    <sheet name="DRE" sheetId="5" state="hidden" r:id="rId6"/>
    <sheet name="DFC" sheetId="6" state="hidden" r:id="rId7"/>
    <sheet name="Resultado 2020" sheetId="8" state="hidden" r:id="rId8"/>
    <sheet name="Resultado 2019" sheetId="9" state="hidden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</externalReferences>
  <definedNames>
    <definedName name="\M">#REF!</definedName>
    <definedName name="\N">'[1]RD - KM'!#REF!</definedName>
    <definedName name="\P">'[1]RD - KM'!#REF!</definedName>
    <definedName name="___a1" hidden="1">{#N/A,#N/A,FALSE,"FlCx99";#N/A,#N/A,FALSE,"Dívida99"}</definedName>
    <definedName name="___a3" hidden="1">{#N/A,#N/A,FALSE,"FlCx99";#N/A,#N/A,FALSE,"Dívida99"}</definedName>
    <definedName name="___a4" hidden="1">{#N/A,#N/A,FALSE,"FlCx99";#N/A,#N/A,FALSE,"Dívida99"}</definedName>
    <definedName name="___V1" hidden="1">{#N/A,#N/A,FALSE,"FlCx99";#N/A,#N/A,FALSE,"Dívida99"}</definedName>
    <definedName name="___V10" hidden="1">{#N/A,#N/A,FALSE,"FlCx99";#N/A,#N/A,FALSE,"Dívida99"}</definedName>
    <definedName name="___V11" hidden="1">{#N/A,#N/A,FALSE,"FlCx99";#N/A,#N/A,FALSE,"Dívida99"}</definedName>
    <definedName name="___V12" hidden="1">{#N/A,#N/A,FALSE,"FlCx99";#N/A,#N/A,FALSE,"Dívida99"}</definedName>
    <definedName name="___V13" hidden="1">{#N/A,#N/A,FALSE,"FlCx99";#N/A,#N/A,FALSE,"Dívida99"}</definedName>
    <definedName name="___V14" hidden="1">{#N/A,#N/A,FALSE,"FlCx99";#N/A,#N/A,FALSE,"Dívida99"}</definedName>
    <definedName name="___V15" hidden="1">{#N/A,#N/A,FALSE,"FlCx99";#N/A,#N/A,FALSE,"Dívida99"}</definedName>
    <definedName name="___V3" hidden="1">{#N/A,#N/A,FALSE,"FlCx99";#N/A,#N/A,FALSE,"Dívida99"}</definedName>
    <definedName name="___V4" hidden="1">{#N/A,#N/A,FALSE,"FlCx99";#N/A,#N/A,FALSE,"Dívida99"}</definedName>
    <definedName name="___V5" hidden="1">{#N/A,#N/A,FALSE,"FlCx99";#N/A,#N/A,FALSE,"Dívida99"}</definedName>
    <definedName name="___V6" hidden="1">{#N/A,#N/A,FALSE,"FlCx99";#N/A,#N/A,FALSE,"Dívida99"}</definedName>
    <definedName name="___V7" hidden="1">{#N/A,#N/A,FALSE,"FlCx99";#N/A,#N/A,FALSE,"Dívida99"}</definedName>
    <definedName name="___V8" hidden="1">{#N/A,#N/A,FALSE,"FlCx99";#N/A,#N/A,FALSE,"Dívida99"}</definedName>
    <definedName name="___V9" hidden="1">{#N/A,#N/A,FALSE,"FlCx99";#N/A,#N/A,FALSE,"Dívida99"}</definedName>
    <definedName name="___vhc1" hidden="1">{#N/A,#N/A,FALSE,"FlCx99";#N/A,#N/A,FALSE,"Dívida99"}</definedName>
    <definedName name="__123Graph_A" hidden="1">[2]Resumen!$B$210:$B$215</definedName>
    <definedName name="__123Graph_AMAKIKO" hidden="1">[2]Resumen!$B$210:$B$215</definedName>
    <definedName name="__123Graph_AMAKIKO2" hidden="1">[2]Resumen!$B$210:$B$215</definedName>
    <definedName name="__123Graph_B" hidden="1">[2]Resumen!$D$210:$D$215</definedName>
    <definedName name="__123Graph_BMAKIKO" hidden="1">[2]Resumen!$D$210:$D$215</definedName>
    <definedName name="__123Graph_BMAKIKO2" hidden="1">[2]Resumen!$D$210:$D$215</definedName>
    <definedName name="__123Graph_C" hidden="1">[2]Resumen!$F$211:$F$215</definedName>
    <definedName name="__123Graph_CMAKIKO" hidden="1">[2]Resumen!$F$211:$F$215</definedName>
    <definedName name="__123Graph_CMAKIKO2" hidden="1">[2]Resumen!$F$211:$F$215</definedName>
    <definedName name="__123Graph_D" hidden="1">[2]Resumen!$G$211:$G$215</definedName>
    <definedName name="__123Graph_DMAKIKO" hidden="1">[2]Resumen!$G$211:$G$215</definedName>
    <definedName name="__123Graph_DMAKIKO2" hidden="1">[2]Resumen!$G$211:$G$215</definedName>
    <definedName name="__123Graph_E" hidden="1">[2]Resumen!$H$216:$H$218</definedName>
    <definedName name="__123Graph_EMAKIKO" hidden="1">[2]Resumen!$H$216:$H$218</definedName>
    <definedName name="__123Graph_EMAKIKO2" hidden="1">[2]Resumen!$H$216:$H$218</definedName>
    <definedName name="__123Graph_F" hidden="1">[3]cathayforecasts!#REF!</definedName>
    <definedName name="__123Graph_X" hidden="1">[2]Resumen!$A$210:$A$215</definedName>
    <definedName name="__123Graph_XMAKIKO" hidden="1">[2]Resumen!$A$210:$A$215</definedName>
    <definedName name="__123Graph_XMAKIKO2" hidden="1">[2]Resumen!$A$210:$A$215</definedName>
    <definedName name="__FDS_HYPERLINK_TOGGLE_STATE__" hidden="1">"ON"</definedName>
    <definedName name="__FYE2">[4]Inputs!$D$17</definedName>
    <definedName name="__IntlFixup" hidden="1">TRUE</definedName>
    <definedName name="__IntlFixupTable" hidden="1">#REF!</definedName>
    <definedName name="_1" hidden="1">'[5]Material Listing'!#REF!</definedName>
    <definedName name="_1__123Graph_ACHART_2" hidden="1">[6]france!$B$41:$M$41</definedName>
    <definedName name="_10__123Graph_CCHART_3" hidden="1">[6]italy!$B$43:$M$43</definedName>
    <definedName name="_100__123Graph_XCHART_23" hidden="1">[7]Quarters!$B$17:$B$20</definedName>
    <definedName name="_101__123Graph_XChart_3" hidden="1">'[8]sales vol.'!$J$211:$J$214</definedName>
    <definedName name="_102__123Graph_XChart_4" hidden="1">'[8]sales vol.'!$I$1121:$I$1122</definedName>
    <definedName name="_103__123Graph_XChart_5" hidden="1">'[8]sales vol.'!$I$1632:$I$1635</definedName>
    <definedName name="_104__123Graph_XChart_6" hidden="1">'[8]sales vol.'!$I$2248:$I$2251</definedName>
    <definedName name="_11__123Graph_CCHART_4" hidden="1">[6]uk!$B$43:$M$43</definedName>
    <definedName name="_12__123Graph_CCHART_5" hidden="1">[6]netherlands!$B$43:$M$43</definedName>
    <definedName name="_12S" hidden="1">'[5]Material Listing'!#REF!</definedName>
    <definedName name="_13__123Graph_DCHART_2" hidden="1">[6]france!$B$44:$M$44</definedName>
    <definedName name="_14__123Graph_DCHART_3" hidden="1">[6]italy!$B$44:$M$44</definedName>
    <definedName name="_15__123Graph_DCHART_4" hidden="1">[6]uk!$B$44:$M$44</definedName>
    <definedName name="_16__123Graph_DCHART_5" hidden="1">[6]netherlands!$B$44:$M$44</definedName>
    <definedName name="_16_0_K" hidden="1">'[5]Material Listing'!#REF!</definedName>
    <definedName name="_17__123Graph_ECHART_2" hidden="1">[6]france!$B$45:$M$45</definedName>
    <definedName name="_18__123Graph_ECHART_3" hidden="1">[6]italy!$B$45:$M$45</definedName>
    <definedName name="_19__123Graph_ECHART_4" hidden="1">[6]uk!$B$45:$M$45</definedName>
    <definedName name="_2" hidden="1">'[9]MARK-UP'!#REF!</definedName>
    <definedName name="_2__123Graph_ACHART_3" hidden="1">[6]italy!$B$41:$M$41</definedName>
    <definedName name="_20__123Graph_ECHART_5" hidden="1">[6]netherlands!$B$45:$M$45</definedName>
    <definedName name="_20_0_S" hidden="1">'[10]MARK-UP'!#REF!</definedName>
    <definedName name="_21__123Graph_FCHART_2" hidden="1">[6]france!$B$46:$M$46</definedName>
    <definedName name="_22__123Graph_FCHART_3" hidden="1">[6]italy!$B$46:$M$46</definedName>
    <definedName name="_23" hidden="1">'[5]Material Listing'!#REF!</definedName>
    <definedName name="_23__123Graph_FCHART_4" hidden="1">[6]uk!$B$46:$M$46</definedName>
    <definedName name="_24" hidden="1">'[9]MARK-UP'!#REF!</definedName>
    <definedName name="_24__123Graph_FCHART_5" hidden="1">[6]netherlands!$B$46:$M$46</definedName>
    <definedName name="_24_0_S" hidden="1">'[5]Material Listing'!#REF!</definedName>
    <definedName name="_25" hidden="1">'[5]Material Listing'!#REF!</definedName>
    <definedName name="_25__123Graph_A_Chart_1A" hidden="1">'[11]Stock Price'!$B$4:$B$265</definedName>
    <definedName name="_26" hidden="1">'[5]Material Listing'!#REF!</definedName>
    <definedName name="_26__123Graph_AChart_1" hidden="1">[12]Total!$D$322:$D$325</definedName>
    <definedName name="_27" hidden="1">'[10]MARK-UP'!#REF!</definedName>
    <definedName name="_27__123Graph_ACHART_19" hidden="1">[7]oldSEG!$M$16:$M$19</definedName>
    <definedName name="_28" hidden="1">'[5]Material Listing'!#REF!</definedName>
    <definedName name="_28__123Graph_AChart_2" hidden="1">'[8]sales vol.'!$K$398:$K$401</definedName>
    <definedName name="_29__123Graph_ACHART_20" hidden="1">[7]oldSEG!$M$23:$M$26</definedName>
    <definedName name="_3" hidden="1">'[5]Material Listing'!#REF!</definedName>
    <definedName name="_3__123Graph_ACHART_4" hidden="1">[6]uk!$B$41:$M$41</definedName>
    <definedName name="_30__123Graph_ACHART_22" hidden="1">[7]Quarters!$F$110:$F$113</definedName>
    <definedName name="_31__123Graph_ACHART_23" hidden="1">[7]Quarters!$G$110:$G$113</definedName>
    <definedName name="_32__123Graph_AChart_3" hidden="1">'[8]sales vol.'!$K$211:$K$214</definedName>
    <definedName name="_33__123Graph_AChart_4" hidden="1">'[8]sales vol.'!$J$1121:$J$1122</definedName>
    <definedName name="_34" hidden="1">'[13]MARK-UP'!#REF!</definedName>
    <definedName name="_34__123Graph_AChart_5" hidden="1">'[8]sales vol.'!$J$1632:$J$1635</definedName>
    <definedName name="_35__123Graph_AChart_6" hidden="1">'[8]sales vol.'!$J$2248:$J$2251</definedName>
    <definedName name="_36__123Graph_B_Chart_1A" hidden="1">'[11]Stock Price'!$C$4:$C$265</definedName>
    <definedName name="_37__123Graph_BCHART_12" hidden="1">[7]Quarters!$X$25:$AA$25</definedName>
    <definedName name="_38__123Graph_C_Chart_1A" hidden="1">'[11]Stock Price'!$D$4:$D$265</definedName>
    <definedName name="_39__123Graph_CCHART_10" hidden="1">[7]Quarters!$T$41:$T$41</definedName>
    <definedName name="_4" hidden="1">'[5]Material Listing'!#REF!</definedName>
    <definedName name="_4__123Graph_ACHART_5" hidden="1">[6]netherlands!$B$41:$M$41</definedName>
    <definedName name="_40__123Graph_CCHART_11" hidden="1">[7]Quarters!$T$62:$T$62</definedName>
    <definedName name="_41__123Graph_CCHART_12" hidden="1">[7]Quarters!$T$25:$T$25</definedName>
    <definedName name="_42__123Graph_CCHART_13" hidden="1">[7]Quarters!$T$26:$T$26</definedName>
    <definedName name="_43__123Graph_CCHART_14" hidden="1">[7]Quarters!$T$27:$T$27</definedName>
    <definedName name="_44__123Graph_CCHART_15" hidden="1">[7]Quarters!$T$28:$T$28</definedName>
    <definedName name="_45" hidden="1">'[5]Material Listing'!#REF!</definedName>
    <definedName name="_45__123Graph_CCHART_16" hidden="1">[7]Quarters!$T$29:$T$29</definedName>
    <definedName name="_46__123Graph_CCHART_17" hidden="1">[7]Quarters!$T$30:$T$30</definedName>
    <definedName name="_47__123Graph_CCHART_18" hidden="1">[7]Quarters!$T$31:$T$31</definedName>
    <definedName name="_48__123Graph_CCHART_4" hidden="1">[7]Quarters!$T$24:$T$24</definedName>
    <definedName name="_49__123Graph_CCHART_6" hidden="1">[7]Quarters!$T$39:$T$39</definedName>
    <definedName name="_4K" hidden="1">'[5]Material Listing'!#REF!</definedName>
    <definedName name="_5" hidden="1">'[10]MARK-UP'!#REF!</definedName>
    <definedName name="_5__123Graph_BCHART_2" hidden="1">[6]france!$B$42:$M$42</definedName>
    <definedName name="_50__123Graph_CCHART_7" hidden="1">[7]Quarters!$T$60:$T$60</definedName>
    <definedName name="_51__123Graph_CCHART_8" hidden="1">[7]Quarters!$T$40:$T$40</definedName>
    <definedName name="_52__123Graph_CCHART_9" hidden="1">[7]Quarters!$T$61:$T$61</definedName>
    <definedName name="_53__123Graph_D_Chart_1A" hidden="1">'[11]Stock Price'!$E$4:$E$265</definedName>
    <definedName name="_54__123Graph_DCHART_10" hidden="1">[7]Quarters!$L$41:$O$41</definedName>
    <definedName name="_55__123Graph_DCHART_11" hidden="1">[7]Quarters!$L$62:$O$62</definedName>
    <definedName name="_56__123Graph_DCHART_12" hidden="1">[7]Quarters!$L$25:$O$25</definedName>
    <definedName name="_57__123Graph_DCHART_13" hidden="1">[7]Quarters!$L$26:$O$26</definedName>
    <definedName name="_58__123Graph_DCHART_14" hidden="1">[7]Quarters!$L$27:$O$27</definedName>
    <definedName name="_59__123Graph_DCHART_15" hidden="1">[7]Quarters!$L$28:$O$28</definedName>
    <definedName name="_6" hidden="1">'[5]Material Listing'!#REF!</definedName>
    <definedName name="_6__123Graph_BCHART_3" hidden="1">[6]italy!$B$42:$M$42</definedName>
    <definedName name="_60__123Graph_DCHART_16" hidden="1">[7]Quarters!$L$29:$O$29</definedName>
    <definedName name="_61__123Graph_DCHART_17" hidden="1">[7]Quarters!$L$30:$O$30</definedName>
    <definedName name="_62__123Graph_DCHART_18" hidden="1">[7]Quarters!$L$31:$O$31</definedName>
    <definedName name="_63__123Graph_DCHART_4" hidden="1">[7]Quarters!$L$24:$O$24</definedName>
    <definedName name="_64__123Graph_DCHART_6" hidden="1">[7]Quarters!$L$39:$O$39</definedName>
    <definedName name="_65__123Graph_DCHART_7" hidden="1">[7]Quarters!$L$60:$O$60</definedName>
    <definedName name="_66__123Graph_DCHART_8" hidden="1">[7]Quarters!$L$40:$O$40</definedName>
    <definedName name="_67__123Graph_DCHART_9" hidden="1">[7]Quarters!$L$61:$O$61</definedName>
    <definedName name="_68__123Graph_E_Chart_1A" hidden="1">'[11]Stock Price'!$F$4:$F$265</definedName>
    <definedName name="_69__123Graph_ECHART_10" hidden="1">[7]Quarters!$H$41:$K$41</definedName>
    <definedName name="_7__123Graph_BCHART_4" hidden="1">[6]uk!$B$42:$M$42</definedName>
    <definedName name="_70__123Graph_ECHART_11" hidden="1">[7]Quarters!$H$62:$K$62</definedName>
    <definedName name="_71__123Graph_ECHART_12" hidden="1">[7]Quarters!$H$25:$K$25</definedName>
    <definedName name="_72__123Graph_ECHART_13" hidden="1">[7]Quarters!$H$26:$K$26</definedName>
    <definedName name="_73__123Graph_ECHART_14" hidden="1">[7]Quarters!$H$27:$K$27</definedName>
    <definedName name="_74__123Graph_ECHART_15" hidden="1">[7]Quarters!$H$28:$K$28</definedName>
    <definedName name="_75__123Graph_ECHART_16" hidden="1">[7]Quarters!$H$29:$K$29</definedName>
    <definedName name="_76__123Graph_ECHART_17" hidden="1">[7]Quarters!$H$30:$K$30</definedName>
    <definedName name="_77__123Graph_ECHART_18" hidden="1">[7]Quarters!$H$31:$K$31</definedName>
    <definedName name="_78__123Graph_ECHART_4" hidden="1">[7]Quarters!$H$24:$K$24</definedName>
    <definedName name="_79__123Graph_ECHART_6" hidden="1">[7]Quarters!$H$39:$K$39</definedName>
    <definedName name="_8__123Graph_BCHART_5" hidden="1">[6]netherlands!$B$42:$M$42</definedName>
    <definedName name="_80__123Graph_ECHART_7" hidden="1">[7]Quarters!$H$60:$K$60</definedName>
    <definedName name="_81__123Graph_ECHART_8" hidden="1">[7]Quarters!$H$40:$K$40</definedName>
    <definedName name="_82__123Graph_ECHART_9" hidden="1">[7]Quarters!$H$61:$K$61</definedName>
    <definedName name="_83__123Graph_F_Chart_1A" hidden="1">'[11]Stock Price'!$G$4:$G$265</definedName>
    <definedName name="_84__123Graph_FCHART_10" hidden="1">[7]Quarters!$D$41:$G$41</definedName>
    <definedName name="_85__123Graph_FCHART_11" hidden="1">[7]Quarters!$D$62:$G$62</definedName>
    <definedName name="_86__123Graph_FCHART_12" hidden="1">[7]Quarters!$D$25:$G$25</definedName>
    <definedName name="_87__123Graph_FCHART_13" hidden="1">[7]Quarters!$D$26:$G$26</definedName>
    <definedName name="_88__123Graph_FCHART_14" hidden="1">[7]Quarters!$D$27:$G$27</definedName>
    <definedName name="_89" hidden="1">'[5]Material Listing'!#REF!</definedName>
    <definedName name="_89__123Graph_FCHART_15" hidden="1">[7]Quarters!$D$28:$G$28</definedName>
    <definedName name="_8S" hidden="1">'[9]MARK-UP'!#REF!</definedName>
    <definedName name="_9__123Graph_CCHART_2" hidden="1">[6]france!$B$43:$M$43</definedName>
    <definedName name="_90__123Graph_FCHART_16" hidden="1">[7]Quarters!$D$29:$G$29</definedName>
    <definedName name="_91__123Graph_FCHART_4" hidden="1">[7]Quarters!$D$24:$G$24</definedName>
    <definedName name="_92__123Graph_FCHART_6" hidden="1">[7]Quarters!$D$39:$G$39</definedName>
    <definedName name="_93__123Graph_FCHART_7" hidden="1">[7]Quarters!$D$60:$G$60</definedName>
    <definedName name="_94__123Graph_FCHART_8" hidden="1">[7]Quarters!$D$40:$G$40</definedName>
    <definedName name="_95__123Graph_FCHART_9" hidden="1">[7]Quarters!$D$61:$G$61</definedName>
    <definedName name="_96__123Graph_X_Chart_1A" hidden="1">'[11]Stock Price'!$A$4:$A$265</definedName>
    <definedName name="_97__123Graph_XChart_1" hidden="1">[12]Total!$C$322:$C$325</definedName>
    <definedName name="_98__123Graph_XChart_2" hidden="1">'[8]sales vol.'!$J$398:$J$401</definedName>
    <definedName name="_99__123Graph_XCHART_20" hidden="1">[7]oldSEG!$AD$11:$AD$14</definedName>
    <definedName name="_a1" hidden="1">{#N/A,#N/A,FALSE,"FlCx99";#N/A,#N/A,FALSE,"Dívida99"}</definedName>
    <definedName name="_a3" hidden="1">{#N/A,#N/A,FALSE,"FlCx99";#N/A,#N/A,FALSE,"Dívida99"}</definedName>
    <definedName name="_a4" hidden="1">{#N/A,#N/A,FALSE,"FlCx99";#N/A,#N/A,FALSE,"Dívida99"}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4</definedName>
    <definedName name="_AtRisk_SimSetting_MultipleCPUMode" hidden="1">0</definedName>
    <definedName name="_AtRisk_SimSetting_RandomNumberGenerator" hidden="1">0</definedName>
    <definedName name="_AtRisk_SimSetting_ReportOptionCustomItemCumulativeOverlay01" hidden="1">0</definedName>
    <definedName name="_AtRisk_SimSetting_ReportOptionCustomItemCumulativeOverlay02" hidden="1">0</definedName>
    <definedName name="_AtRisk_SimSetting_ReportOptionCustomItemCumulativeOverlay03" hidden="1">0</definedName>
    <definedName name="_AtRisk_SimSetting_ReportOptionCustomItemCumulativeOverlay04" hidden="1">0</definedName>
    <definedName name="_AtRisk_SimSetting_ReportOptionCustomItemCumulativeOverlay05" hidden="1">0</definedName>
    <definedName name="_AtRisk_SimSetting_ReportOptionCustomItemCumulativeOverlay06" hidden="1">0</definedName>
    <definedName name="_AtRisk_SimSetting_ReportOptionCustomItemCumulativeOverlay07" hidden="1">0</definedName>
    <definedName name="_AtRisk_SimSetting_ReportOptionCustomItemDistributionFormat01" hidden="1">1</definedName>
    <definedName name="_AtRisk_SimSetting_ReportOptionCustomItemDistributionFormat02" hidden="1">1</definedName>
    <definedName name="_AtRisk_SimSetting_ReportOptionCustomItemDistributionFormat03" hidden="1">1</definedName>
    <definedName name="_AtRisk_SimSetting_ReportOptionCustomItemDistributionFormat04" hidden="1">1</definedName>
    <definedName name="_AtRisk_SimSetting_ReportOptionCustomItemDistributionFormat05" hidden="1">1</definedName>
    <definedName name="_AtRisk_SimSetting_ReportOptionCustomItemDistributionFormat06" hidden="1">0</definedName>
    <definedName name="_AtRisk_SimSetting_ReportOptionCustomItemDistributionFormat07" hidden="1">0</definedName>
    <definedName name="_AtRisk_SimSetting_ReportOptionCustomItemGraphFormat01" hidden="1">1</definedName>
    <definedName name="_AtRisk_SimSetting_ReportOptionCustomItemGraphFormat02" hidden="1">1</definedName>
    <definedName name="_AtRisk_SimSetting_ReportOptionCustomItemGraphFormat03" hidden="1">1</definedName>
    <definedName name="_AtRisk_SimSetting_ReportOptionCustomItemGraphFormat04" hidden="1">1</definedName>
    <definedName name="_AtRisk_SimSetting_ReportOptionCustomItemGraphFormat05" hidden="1">1</definedName>
    <definedName name="_AtRisk_SimSetting_ReportOptionCustomItemGraphFormat06" hidden="1">1</definedName>
    <definedName name="_AtRisk_SimSetting_ReportOptionCustomItemGraphFormat07" hidden="1">1</definedName>
    <definedName name="_AtRisk_SimSetting_ReportOptionCustomItemItemIndex01" hidden="1">0</definedName>
    <definedName name="_AtRisk_SimSetting_ReportOptionCustomItemItemIndex02" hidden="1">1</definedName>
    <definedName name="_AtRisk_SimSetting_ReportOptionCustomItemItemIndex03" hidden="1">2</definedName>
    <definedName name="_AtRisk_SimSetting_ReportOptionCustomItemItemIndex04" hidden="1">3</definedName>
    <definedName name="_AtRisk_SimSetting_ReportOptionCustomItemItemIndex05" hidden="1">4</definedName>
    <definedName name="_AtRisk_SimSetting_ReportOptionCustomItemItemIndex06" hidden="1">5</definedName>
    <definedName name="_AtRisk_SimSetting_ReportOptionCustomItemItemIndex07" hidden="1">6</definedName>
    <definedName name="_AtRisk_SimSetting_ReportOptionCustomItemItemSize01" hidden="1">2</definedName>
    <definedName name="_AtRisk_SimSetting_ReportOptionCustomItemItemSize02" hidden="1">0</definedName>
    <definedName name="_AtRisk_SimSetting_ReportOptionCustomItemItemSize03" hidden="1">0</definedName>
    <definedName name="_AtRisk_SimSetting_ReportOptionCustomItemItemSize04" hidden="1">0</definedName>
    <definedName name="_AtRisk_SimSetting_ReportOptionCustomItemItemSize05" hidden="1">0</definedName>
    <definedName name="_AtRisk_SimSetting_ReportOptionCustomItemItemSize06" hidden="1">2</definedName>
    <definedName name="_AtRisk_SimSetting_ReportOptionCustomItemItemSize07" hidden="1">2</definedName>
    <definedName name="_AtRisk_SimSetting_ReportOptionCustomItemItemType01" hidden="1">1</definedName>
    <definedName name="_AtRisk_SimSetting_ReportOptionCustomItemItemType02" hidden="1">5</definedName>
    <definedName name="_AtRisk_SimSetting_ReportOptionCustomItemItemType03" hidden="1">3</definedName>
    <definedName name="_AtRisk_SimSetting_ReportOptionCustomItemItemType04" hidden="1">2</definedName>
    <definedName name="_AtRisk_SimSetting_ReportOptionCustomItemItemType05" hidden="1">4</definedName>
    <definedName name="_AtRisk_SimSetting_ReportOptionCustomItemItemType06" hidden="1">2</definedName>
    <definedName name="_AtRisk_SimSetting_ReportOptionCustomItemItemType07" hidden="1">4</definedName>
    <definedName name="_AtRisk_SimSetting_ReportOptionCustomItemLegendType01" hidden="1">0</definedName>
    <definedName name="_AtRisk_SimSetting_ReportOptionCustomItemLegendType02" hidden="1">0</definedName>
    <definedName name="_AtRisk_SimSetting_ReportOptionCustomItemLegendType03" hidden="1">0</definedName>
    <definedName name="_AtRisk_SimSetting_ReportOptionCustomItemLegendType04" hidden="1">0</definedName>
    <definedName name="_AtRisk_SimSetting_ReportOptionCustomItemLegendType05" hidden="1">0</definedName>
    <definedName name="_AtRisk_SimSetting_ReportOptionCustomItemLegendType06" hidden="1">0</definedName>
    <definedName name="_AtRisk_SimSetting_ReportOptionCustomItemLegendType07" hidden="1">0</definedName>
    <definedName name="_AtRisk_SimSetting_ReportOptionCustomItemsCount" hidden="1">7</definedName>
    <definedName name="_AtRisk_SimSetting_ReportOptionCustomItemSensitivityFormat01" hidden="1">0</definedName>
    <definedName name="_AtRisk_SimSetting_ReportOptionCustomItemSensitivityFormat02" hidden="1">1</definedName>
    <definedName name="_AtRisk_SimSetting_ReportOptionCustomItemSensitivityFormat03" hidden="1">1</definedName>
    <definedName name="_AtRisk_SimSetting_ReportOptionCustomItemSensitivityFormat04" hidden="1">1</definedName>
    <definedName name="_AtRisk_SimSetting_ReportOptionCustomItemSensitivityFormat05" hidden="1">1</definedName>
    <definedName name="_AtRisk_SimSetting_ReportOptionCustomItemSensitivityFormat06" hidden="1">6</definedName>
    <definedName name="_AtRisk_SimSetting_ReportOptionCustomItemSensitivityFormat07" hidden="1">6</definedName>
    <definedName name="_AtRisk_SimSetting_ReportOptionCustomItemSummaryGraphType01" hidden="1">0</definedName>
    <definedName name="_AtRisk_SimSetting_ReportOptionCustomItemSummaryGraphType02" hidden="1">0</definedName>
    <definedName name="_AtRisk_SimSetting_ReportOptionCustomItemSummaryGraphType03" hidden="1">0</definedName>
    <definedName name="_AtRisk_SimSetting_ReportOptionCustomItemSummaryGraphType04" hidden="1">0</definedName>
    <definedName name="_AtRisk_SimSetting_ReportOptionCustomItemSummaryGraphType05" hidden="1">0</definedName>
    <definedName name="_AtRisk_SimSetting_ReportOptionCustomItemSummaryGraphType06" hidden="1">0</definedName>
    <definedName name="_AtRisk_SimSetting_ReportOptionCustomItemSummaryGraphType07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8960</definedName>
    <definedName name="_AtRisk_SimSetting_ReportOptionReportsFileType" hidden="1">1</definedName>
    <definedName name="_AtRisk_SimSetting_ReportOptionReportStyle" hidden="1">1</definedName>
    <definedName name="_AtRisk_SimSetting_ReportOptionSelectiveQR" hidden="1">FALSE</definedName>
    <definedName name="_AtRisk_SimSetting_ReportsList" hidden="1">8960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2" hidden="1">{"PVGraph2",#N/A,FALSE,"PV Data"}</definedName>
    <definedName name="_BA1" hidden="1">{"'Directory'!$A$72:$E$91"}</definedName>
    <definedName name="_BA12" hidden="1">{"'Directory'!$A$72:$E$91"}</definedName>
    <definedName name="_BA14" hidden="1">{"'Directory'!$A$72:$E$91"}</definedName>
    <definedName name="_BA15" hidden="1">{"'Directory'!$A$72:$E$91"}</definedName>
    <definedName name="_BA16" hidden="1">{"'Directory'!$A$72:$E$91"}</definedName>
    <definedName name="_BA17" hidden="1">{#N/A,#N/A,FALSE,"Earn'gs &amp; Val'n";#N/A,#N/A,FALSE,"Interim"}</definedName>
    <definedName name="_BA2" hidden="1">{"'Directory'!$A$72:$E$91"}</definedName>
    <definedName name="_BA3" hidden="1">{"'Directory'!$A$72:$E$91"}</definedName>
    <definedName name="_BA4" hidden="1">{"'Directory'!$A$72:$E$91"}</definedName>
    <definedName name="_bdm.861AF31121C74C0B9AEF83C8AB3BB91C.edm" hidden="1">#REF!</definedName>
    <definedName name="_bdm.91A4EE26DF9A4178B6136735ACF67D2F.edm" hidden="1">#REF!</definedName>
    <definedName name="_bdm.B53DB447370A4BBE95B1CA8145D1BC90.edm" hidden="1">#REF!</definedName>
    <definedName name="_Fill" hidden="1">#REF!</definedName>
    <definedName name="_xlnm._FilterDatabase" localSheetId="6" hidden="1">DFC!$A$8:$J$80</definedName>
    <definedName name="_FYE2">[4]Inputs!$D$17</definedName>
    <definedName name="_I2" hidden="1">{"PVGraph2",#N/A,FALSE,"PV Data"}</definedName>
    <definedName name="_I22" hidden="1">{"PVGraph2",#N/A,FALSE,"PV Data"}</definedName>
    <definedName name="_I3" hidden="1">{"PVGraph2",#N/A,FALSE,"PV Data"}</definedName>
    <definedName name="_II2" hidden="1">{"PVGraph2",#N/A,FALSE,"PV Data"}</definedName>
    <definedName name="_jH1">#REF!</definedName>
    <definedName name="_Key1" hidden="1">#REF!</definedName>
    <definedName name="_Key2" hidden="1">#REF!</definedName>
    <definedName name="_Order1" hidden="1">255</definedName>
    <definedName name="_Order2" hidden="1">0</definedName>
    <definedName name="_Pedido1" hidden="1">0</definedName>
    <definedName name="_q234" hidden="1">'[14]sales vol.'!$J$211:$J$214</definedName>
    <definedName name="_Regression_Int" hidden="1">1</definedName>
    <definedName name="_s1" hidden="1">'[8]sales vol.'!$J$34:$J$37</definedName>
    <definedName name="_s2" hidden="1">'[8]sales vol.'!$J$398:$J$401</definedName>
    <definedName name="_s3" hidden="1">'[8]sales vol.'!$J$211:$J$214</definedName>
    <definedName name="_s4" hidden="1">'[8]sales vol.'!$I$1121:$I$1122</definedName>
    <definedName name="_s5" hidden="1">'[8]sales vol.'!$I$1632:$I$1635</definedName>
    <definedName name="_s6" hidden="1">'[8]sales vol.'!$I$2248:$I$2251</definedName>
    <definedName name="_Sort" hidden="1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able3_In2" hidden="1">#REF!</definedName>
    <definedName name="_V1" hidden="1">{#N/A,#N/A,FALSE,"FlCx99";#N/A,#N/A,FALSE,"Dívida99"}</definedName>
    <definedName name="_V10" hidden="1">{#N/A,#N/A,FALSE,"FlCx99";#N/A,#N/A,FALSE,"Dívida99"}</definedName>
    <definedName name="_V11" hidden="1">{#N/A,#N/A,FALSE,"FlCx99";#N/A,#N/A,FALSE,"Dívida99"}</definedName>
    <definedName name="_V12" hidden="1">{#N/A,#N/A,FALSE,"FlCx99";#N/A,#N/A,FALSE,"Dívida99"}</definedName>
    <definedName name="_V13" hidden="1">{#N/A,#N/A,FALSE,"FlCx99";#N/A,#N/A,FALSE,"Dívida99"}</definedName>
    <definedName name="_V14" hidden="1">{#N/A,#N/A,FALSE,"FlCx99";#N/A,#N/A,FALSE,"Dívida99"}</definedName>
    <definedName name="_V15" hidden="1">{#N/A,#N/A,FALSE,"FlCx99";#N/A,#N/A,FALSE,"Dívida99"}</definedName>
    <definedName name="_V3" hidden="1">{#N/A,#N/A,FALSE,"FlCx99";#N/A,#N/A,FALSE,"Dívida99"}</definedName>
    <definedName name="_V4" hidden="1">{#N/A,#N/A,FALSE,"FlCx99";#N/A,#N/A,FALSE,"Dívida99"}</definedName>
    <definedName name="_V5" hidden="1">{#N/A,#N/A,FALSE,"FlCx99";#N/A,#N/A,FALSE,"Dívida99"}</definedName>
    <definedName name="_V6" hidden="1">{#N/A,#N/A,FALSE,"FlCx99";#N/A,#N/A,FALSE,"Dívida99"}</definedName>
    <definedName name="_V7" hidden="1">{#N/A,#N/A,FALSE,"FlCx99";#N/A,#N/A,FALSE,"Dívida99"}</definedName>
    <definedName name="_V8" hidden="1">{#N/A,#N/A,FALSE,"FlCx99";#N/A,#N/A,FALSE,"Dívida99"}</definedName>
    <definedName name="_V9" hidden="1">{#N/A,#N/A,FALSE,"FlCx99";#N/A,#N/A,FALSE,"Dívida99"}</definedName>
    <definedName name="_vhc1" hidden="1">{#N/A,#N/A,FALSE,"FlCx99";#N/A,#N/A,FALSE,"Dívida99"}</definedName>
    <definedName name="_w1" hidden="1">{"PVGraph2",#N/A,FALSE,"PV Data"}</definedName>
    <definedName name="_w2" hidden="1">{"PVGraph2",#N/A,FALSE,"PV Data"}</definedName>
    <definedName name="_w3" hidden="1">{"PVGraph2",#N/A,FALSE,"PV Data"}</definedName>
    <definedName name="_w9" hidden="1">{"PVGraph2",#N/A,FALSE,"PV Data"}</definedName>
    <definedName name="_x2" hidden="1">{"PVGraph2",#N/A,FALSE,"PV Data"}</definedName>
    <definedName name="_y2" hidden="1">{"PVGraph2",#N/A,FALSE,"PV Data"}</definedName>
    <definedName name="a" localSheetId="6">#REF!</definedName>
    <definedName name="a" localSheetId="5">#REF!</definedName>
    <definedName name="a">#REF!</definedName>
    <definedName name="a0" hidden="1">{#N/A,#N/A,FALSE,"FlCx99";#N/A,#N/A,FALSE,"Dívida99"}</definedName>
    <definedName name="AAA_DOCTOPS" hidden="1">"AAA_SET"</definedName>
    <definedName name="AAA_duser" hidden="1">"OFF"</definedName>
    <definedName name="aaaa" localSheetId="6">#REF!</definedName>
    <definedName name="aaaa" localSheetId="5">#REF!</definedName>
    <definedName name="aaaa">#REF!</definedName>
    <definedName name="aaaaaaaaaaaaaa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abc" hidden="1">{"'Edit'!$A$1:$V$2277"}</definedName>
    <definedName name="abc" hidden="1">#REF!</definedName>
    <definedName name="AdultTotal">#REF!</definedName>
    <definedName name="AF">#REF!</definedName>
    <definedName name="afasd" hidden="1">{"Assumptions1",#N/A,FALSE,"Assumptions";"MergerPlans1","20yearamort",FALSE,"MergerPlans";"MergerPlans1","40yearamort",FALSE,"MergerPlans";"MergerPlans2",#N/A,FALSE,"MergerPlans";"inputs",#N/A,FALSE,"MergerPlans"}</definedName>
    <definedName name="AgCon">#REF!</definedName>
    <definedName name="AgCon1">#REF!</definedName>
    <definedName name="Agencias_Consulta">#REF!</definedName>
    <definedName name="Agrupamento">[15]Estudo!$C$2:$C$19</definedName>
    <definedName name="almena" hidden="1">#REF!</definedName>
    <definedName name="am" hidden="1">"iQHideSelected"</definedName>
    <definedName name="AnoCalendário">#REF!</definedName>
    <definedName name="AnosatéoEvento">#REF!</definedName>
    <definedName name="anscount" hidden="1">1</definedName>
    <definedName name="antonio" hidden="1">{#N/A,"70% Success",FALSE,"Sales Forecast";#N/A,#N/A,FALSE,"Sheet2"}</definedName>
    <definedName name="ARA_Threshold">[16]Lead!$O$2</definedName>
    <definedName name="AREA_A" localSheetId="8">#REF!</definedName>
    <definedName name="AREA_A" localSheetId="7">#REF!</definedName>
    <definedName name="AREA_A">#REF!</definedName>
    <definedName name="_xlnm.Print_Area" localSheetId="6">DFC!$B$1:$J$87</definedName>
    <definedName name="_xlnm.Print_Area" localSheetId="5">DRE!$A:$I</definedName>
    <definedName name="_xlnm.Print_Area" localSheetId="8">'Resultado 2019'!$C$1:$T$72</definedName>
    <definedName name="_xlnm.Print_Area" localSheetId="7">'Resultado 2020'!$C$1:$S$71</definedName>
    <definedName name="AREA_P" localSheetId="8">#REF!</definedName>
    <definedName name="AREA_P" localSheetId="7">#REF!</definedName>
    <definedName name="AREA_P">#REF!</definedName>
    <definedName name="ÁreaImpressãoIntro" localSheetId="8" hidden="1">#REF!</definedName>
    <definedName name="ÁreaImpressãoIntro" localSheetId="7" hidden="1">#REF!</definedName>
    <definedName name="ÁreaImpressãoIntro" hidden="1">#REF!</definedName>
    <definedName name="ÁreaImpressãoModelo" localSheetId="8">#REF!</definedName>
    <definedName name="ÁreaImpressãoModelo" localSheetId="7">#REF!</definedName>
    <definedName name="ÁreaImpressãoModelo">#REF!</definedName>
    <definedName name="ARP_Threshold">[16]Lead!$N$2</definedName>
    <definedName name="AS2DocOpenMode" hidden="1">"AS2DocumentEdit"</definedName>
    <definedName name="AS2NamedRange" hidden="1">16</definedName>
    <definedName name="AS2ReportLS" hidden="1">1</definedName>
    <definedName name="AS2SyncStepLS" hidden="1">0</definedName>
    <definedName name="AS2TickmarkLS" localSheetId="8" hidden="1">#REF!</definedName>
    <definedName name="AS2TickmarkLS" localSheetId="7" hidden="1">#REF!</definedName>
    <definedName name="AS2TickmarkLS" hidden="1">#REF!</definedName>
    <definedName name="AS2VersionLS" hidden="1">300</definedName>
    <definedName name="asdf" hidden="1">{"'Edit'!$A$1:$V$2277"}</definedName>
    <definedName name="asdfasdf" hidden="1">{"'Edit'!$A$1:$V$2277"}</definedName>
    <definedName name="ASSET_PEN" localSheetId="8">#REF!</definedName>
    <definedName name="ASSET_PEN" localSheetId="7">#REF!</definedName>
    <definedName name="ASSET_PEN">#REF!</definedName>
    <definedName name="aswsss">#REF!</definedName>
    <definedName name="b" localSheetId="6">#REF!</definedName>
    <definedName name="b">#REF!</definedName>
    <definedName name="b_manual">#REF!</definedName>
    <definedName name="BA" hidden="1">{#N/A,#N/A,FALSE,"Earn'gs &amp; Val'n";#N/A,#N/A,FALSE,"Interim"}</definedName>
    <definedName name="BALANCE">#REF!</definedName>
    <definedName name="BankLeague">#REF!</definedName>
    <definedName name="Bas">#REF!</definedName>
    <definedName name="BASE">#REF!</definedName>
    <definedName name="belnew" hidden="1">{"IS",#N/A,FALSE,"IS";"RPTIS",#N/A,FALSE,"RPTIS";"STATS",#N/A,FALSE,"STATS";"CELL",#N/A,FALSE,"CELL";"BS",#N/A,FALSE,"BS"}</definedName>
    <definedName name="BG_Del" hidden="1">15</definedName>
    <definedName name="BG_Ins" hidden="1">4</definedName>
    <definedName name="BG_Mod" hidden="1">6</definedName>
    <definedName name="BLPH1" hidden="1">#REF!</definedName>
    <definedName name="BLPH100" hidden="1">#REF!</definedName>
    <definedName name="BLPH101" hidden="1">#REF!</definedName>
    <definedName name="BLPH102" hidden="1">#REF!</definedName>
    <definedName name="BLPH103" hidden="1">#REF!</definedName>
    <definedName name="BLPH104" hidden="1">#REF!</definedName>
    <definedName name="BLPH105" hidden="1">#REF!</definedName>
    <definedName name="BLPH106" hidden="1">#REF!</definedName>
    <definedName name="BLPH107" hidden="1">#REF!</definedName>
    <definedName name="BLPH108" hidden="1">#REF!</definedName>
    <definedName name="BLPH109" hidden="1">#REF!</definedName>
    <definedName name="BLPH110" hidden="1">#REF!</definedName>
    <definedName name="BLPH111" hidden="1">#REF!</definedName>
    <definedName name="BLPH112" hidden="1">#REF!</definedName>
    <definedName name="BLPH113" hidden="1">#REF!</definedName>
    <definedName name="BLPH114" hidden="1">#REF!</definedName>
    <definedName name="BLPH115" hidden="1">#REF!</definedName>
    <definedName name="BLPH116" hidden="1">#REF!</definedName>
    <definedName name="BLPH117" hidden="1">#REF!</definedName>
    <definedName name="BLPH118" hidden="1">[17]base!$B$4</definedName>
    <definedName name="BLPH119" hidden="1">[17]base!$B$4:$C$142</definedName>
    <definedName name="BLPH120" hidden="1">[17]base!$F$4</definedName>
    <definedName name="BLPH121" hidden="1">[17]base!$F$4:$G$142</definedName>
    <definedName name="BLPH122" hidden="1">[17]base!$J$4</definedName>
    <definedName name="BLPH123" hidden="1">[17]base!$J$4:$K$142</definedName>
    <definedName name="BLPH124" hidden="1">[17]base!$N$4</definedName>
    <definedName name="BLPH125" hidden="1">[17]base!$N$4:$O$142</definedName>
    <definedName name="BLPH126" hidden="1">[17]base!$O$5</definedName>
    <definedName name="BLPH127" hidden="1">[17]base!$T$4</definedName>
    <definedName name="BLPH128" hidden="1">[17]base!$T$4:$U$142</definedName>
    <definedName name="BLPH129" hidden="1">[17]base!$U$5</definedName>
    <definedName name="BLPH130" hidden="1">[17]base!$Z$4</definedName>
    <definedName name="BLPH131" hidden="1">[17]base!$Z$4:$AA$142</definedName>
    <definedName name="BLPH132" hidden="1">[17]base!$AA$5</definedName>
    <definedName name="BLPH133" hidden="1">[17]base!$AF$4</definedName>
    <definedName name="BLPH134" hidden="1">[17]base!$AF$4:$AG$142</definedName>
    <definedName name="BLPH135" hidden="1">[17]base!$AG$5</definedName>
    <definedName name="BLPH136" hidden="1">[17]base!$AL$4</definedName>
    <definedName name="BLPH137" hidden="1">[17]base!$AL$4:$AM$142</definedName>
    <definedName name="BLPH138" hidden="1">[17]base!$AP$4</definedName>
    <definedName name="BLPH139" hidden="1">[17]base!$AV$4</definedName>
    <definedName name="BLPH140" hidden="1">[17]base!$AZ$4</definedName>
    <definedName name="BLPH141" hidden="1">[17]base!$BD$4</definedName>
    <definedName name="BLPH142" hidden="1">[17]base!$BD$4:$BE$142</definedName>
    <definedName name="BLPH143" hidden="1">#REF!</definedName>
    <definedName name="BLPH144" hidden="1">[17]daily!$B$4</definedName>
    <definedName name="BLPH145" hidden="1">[17]daily!$E$4</definedName>
    <definedName name="BLPH146" hidden="1">[17]daily!$H$4</definedName>
    <definedName name="BLPH147" hidden="1">[17]daily!$K$4</definedName>
    <definedName name="BLPH148" hidden="1">[17]daily!$N$4</definedName>
    <definedName name="BLPH149" hidden="1">[17]daily!$Q$4</definedName>
    <definedName name="BLPH150" hidden="1">[17]daily!$T$4</definedName>
    <definedName name="BLPH151" hidden="1">[17]daily!$W$4</definedName>
    <definedName name="BLPH152" hidden="1">[17]daily!$Z$4</definedName>
    <definedName name="BLPH153" hidden="1">[17]daily!$AC$4</definedName>
    <definedName name="BLPH154" hidden="1">[17]daily!$AF$4</definedName>
    <definedName name="BLPH155" hidden="1">[17]daily!$AI$4</definedName>
    <definedName name="BLPH156" hidden="1">[17]daily!$K$5</definedName>
    <definedName name="BLPH2" hidden="1">#REF!</definedName>
    <definedName name="BLPH3" hidden="1">#REF!</definedName>
    <definedName name="BLPH4" hidden="1">#REF!</definedName>
    <definedName name="BLPH5" hidden="1">#REF!</definedName>
    <definedName name="BLPH6" hidden="1">[18]ROC!#REF!</definedName>
    <definedName name="BLPH7" hidden="1">'[19] DOE model'!#REF!</definedName>
    <definedName name="BLPH77" hidden="1">[17]base!$B$150</definedName>
    <definedName name="BLPH78" hidden="1">[17]base!$E$150</definedName>
    <definedName name="BLPH79" hidden="1">[17]base!$J$150</definedName>
    <definedName name="BLPH8" hidden="1">'[19] DOE model'!$B$10</definedName>
    <definedName name="BLPH80" hidden="1">[17]base!$M$150</definedName>
    <definedName name="BLPH81" hidden="1">[17]base!$P$150</definedName>
    <definedName name="BLPH82" hidden="1">[17]base!$S$150</definedName>
    <definedName name="BLPH83" hidden="1">[17]base!$V$150</definedName>
    <definedName name="BLPH84" hidden="1">[17]base!$AL$150</definedName>
    <definedName name="BLPH85" hidden="1">[17]base!$AO$150</definedName>
    <definedName name="BLPH86" hidden="1">[17]base!$AR$150</definedName>
    <definedName name="BLPH87" hidden="1">[17]base!$AU$150</definedName>
    <definedName name="BLPH88" hidden="1">[17]base!$AX$150</definedName>
    <definedName name="BLPH89" hidden="1">[17]base!$R$154</definedName>
    <definedName name="BLPH90" hidden="1">[17]base!$U$154</definedName>
    <definedName name="BLPH92" hidden="1">#REF!</definedName>
    <definedName name="BLPH93" hidden="1">#REF!</definedName>
    <definedName name="BLPH94" hidden="1">#REF!</definedName>
    <definedName name="BLPH95" hidden="1">#REF!</definedName>
    <definedName name="BLPH96" hidden="1">#REF!</definedName>
    <definedName name="BLPH97" hidden="1">#REF!</definedName>
    <definedName name="BLPH98" hidden="1">#REF!</definedName>
    <definedName name="BLPH99" hidden="1">#REF!</definedName>
    <definedName name="BYD" hidden="1">{#N/A,#N/A,FALSE,"Earn'gs &amp; Val'n";#N/A,#N/A,FALSE,"Interim"}</definedName>
    <definedName name="CabeçalhoContatosEmpresa">'[20]Dados de exemplo'!$W$1</definedName>
    <definedName name="CALC" localSheetId="8">#REF!</definedName>
    <definedName name="CALC" localSheetId="7">#REF!</definedName>
    <definedName name="CALC">#REF!</definedName>
    <definedName name="capital">#REF!</definedName>
    <definedName name="carlos" hidden="1">{#N/A,"10% Success",FALSE,"Sales Forecast";#N/A,#N/A,FALSE,"Sheet2"}</definedName>
    <definedName name="caryehuda" localSheetId="6">#REF!</definedName>
    <definedName name="caryehuda" localSheetId="5">#REF!</definedName>
    <definedName name="caryehuda">#REF!</definedName>
    <definedName name="CASH">#REF!</definedName>
    <definedName name="CASH_FLOW">#REF!</definedName>
    <definedName name="CASHTAX">#REF!</definedName>
    <definedName name="categoria">[21]Painel!$G$13:$G$22</definedName>
    <definedName name="CBORDER">#REF!</definedName>
    <definedName name="ChaveFérias">#REF!</definedName>
    <definedName name="ChaveLicençaMédica">#REF!</definedName>
    <definedName name="ChavePersonalizada1">#REF!</definedName>
    <definedName name="ChavePersonalizada2">#REF!</definedName>
    <definedName name="ChavePessoal">#REF!</definedName>
    <definedName name="ChildrenTotal">#REF!</definedName>
    <definedName name="CIQWBGuid" hidden="1">"ab85e56a-7883-4922-9cc7-2179c7e5029a"</definedName>
    <definedName name="clAtrasado">#REF!</definedName>
    <definedName name="claudia" hidden="1">{#N/A,"70% Success",FALSE,"Sales Forecast";#N/A,#N/A,FALSE,"Sheet2"}</definedName>
    <definedName name="clConcluído">#REF!</definedName>
    <definedName name="clEmAndamento">#REF!</definedName>
    <definedName name="client">[22]VARIAVEIS_PAINEL!$A$2:$A$20</definedName>
    <definedName name="clNãoIniciado">#REF!</definedName>
    <definedName name="clPersonalizado1">#REF!</definedName>
    <definedName name="clPersonalizado2">#REF!</definedName>
    <definedName name="clPersonalizado3">#REF!</definedName>
    <definedName name="clPersonalizado4">#REF!</definedName>
    <definedName name="COGS">#REF!</definedName>
    <definedName name="COMPANY">#REF!</definedName>
    <definedName name="Concessão_Malha_Sul" hidden="1">{#N/A,"100% Success",TRUE,"Sales Forecast";#N/A,#N/A,TRUE,"Sheet2"}</definedName>
    <definedName name="condição">'[23]Base-Dados'!$D$2:$D$11</definedName>
    <definedName name="condição_plano">[24]info!$P$2:$P$10</definedName>
    <definedName name="CONDIÇAO_pp">[24]info!$L$2:$L$12</definedName>
    <definedName name="ConfirmedGuests">#REF!</definedName>
    <definedName name="CONSTANT">#REF!</definedName>
    <definedName name="cu102.ShareScalingFactor" hidden="1">1000000</definedName>
    <definedName name="cu103.EmployeeScalingFactor" hidden="1">1000</definedName>
    <definedName name="cu107.DPSSymbol" hidden="1">"R$"</definedName>
    <definedName name="cu107.EPSSymbol" hidden="1">"R$"</definedName>
    <definedName name="cu71.ScalingFactor" hidden="1">1000000</definedName>
    <definedName name="CustodoEvento">#REF!</definedName>
    <definedName name="D" localSheetId="6">'[25]Base de Rateio Custos'!$B$140:$B$145</definedName>
    <definedName name="D" localSheetId="5">'[25]Base de Rateio Custos'!$B$140:$B$145</definedName>
    <definedName name="D">'[26]Base de Rateio Custos'!$B$140:$B$145</definedName>
    <definedName name="DA_1669399424000000671" localSheetId="8" hidden="1">#REF!</definedName>
    <definedName name="DA_1669399424000000671" localSheetId="7" hidden="1">#REF!</definedName>
    <definedName name="DA_1669399424000000671" hidden="1">#REF!</definedName>
    <definedName name="DA_1669399424000000673" localSheetId="8" hidden="1">#REF!</definedName>
    <definedName name="DA_1669399424000000673" localSheetId="7" hidden="1">#REF!</definedName>
    <definedName name="DA_1669399424000000673" hidden="1">#REF!</definedName>
    <definedName name="DA_1669399424000000675" hidden="1">#REF!</definedName>
    <definedName name="DA_1669399424000000677" hidden="1">#REF!</definedName>
    <definedName name="DA_1669399424000000679" hidden="1">#REF!</definedName>
    <definedName name="DA_1746292072600000490" localSheetId="8" hidden="1">#REF!</definedName>
    <definedName name="DA_1746292072600000490" localSheetId="7" hidden="1">#REF!</definedName>
    <definedName name="DA_1746292072600000490" hidden="1">#REF!</definedName>
    <definedName name="DADOS_01" localSheetId="8" hidden="1">#REF!</definedName>
    <definedName name="DADOS_01" localSheetId="7" hidden="1">#REF!</definedName>
    <definedName name="DADOS_01" hidden="1">#REF!</definedName>
    <definedName name="DADOS_02" localSheetId="8" hidden="1">#REF!</definedName>
    <definedName name="DADOS_02" localSheetId="7" hidden="1">#REF!</definedName>
    <definedName name="DADOS_02" hidden="1">#REF!</definedName>
    <definedName name="DADOS_03" localSheetId="8" hidden="1">'[27]RESULTADO DO MÊS'!#REF!</definedName>
    <definedName name="DADOS_03" localSheetId="7" hidden="1">'[27]RESULTADO DO MÊS'!#REF!</definedName>
    <definedName name="DADOS_03" hidden="1">'[27]RESULTADO DO MÊS'!#REF!</definedName>
    <definedName name="DADOS_04" localSheetId="8" hidden="1">#REF!</definedName>
    <definedName name="DADOS_04" localSheetId="7" hidden="1">#REF!</definedName>
    <definedName name="DADOS_04" hidden="1">#REF!</definedName>
    <definedName name="DADOS_05" localSheetId="8" hidden="1">#REF!</definedName>
    <definedName name="DADOS_05" localSheetId="7" hidden="1">#REF!</definedName>
    <definedName name="DADOS_05" hidden="1">#REF!</definedName>
    <definedName name="DADOS_06" localSheetId="8" hidden="1">'[27]RESULTADO DO MÊS'!#REF!</definedName>
    <definedName name="DADOS_06" localSheetId="7" hidden="1">'[27]RESULTADO DO MÊS'!#REF!</definedName>
    <definedName name="DADOS_06" hidden="1">'[27]RESULTADO DO MÊS'!#REF!</definedName>
    <definedName name="DADOS_07" localSheetId="8" hidden="1">'[27]RESULTADO DO MÊS'!#REF!</definedName>
    <definedName name="DADOS_07" localSheetId="7" hidden="1">'[27]RESULTADO DO MÊS'!#REF!</definedName>
    <definedName name="DADOS_07" hidden="1">'[27]RESULTADO DO MÊS'!#REF!</definedName>
    <definedName name="DADOS_08" hidden="1">'[27]RESULTADO DO MÊS'!#REF!</definedName>
    <definedName name="DadosExibidos">"exemplo"</definedName>
    <definedName name="dasfdsfa" hidden="1">{"Assumptions1",#N/A,FALSE,"Assumptions";"MergerPlans1","20yearamort",FALSE,"MergerPlans";"MergerPlans1","40yearamort",FALSE,"MergerPlans";"MergerPlans2",#N/A,FALSE,"MergerPlans";"inputs",#N/A,FALSE,"MergerPlans"}</definedName>
    <definedName name="DatadeIníciodaEconomia" localSheetId="8">#REF!</definedName>
    <definedName name="DatadeIníciodaEconomia" localSheetId="7">#REF!</definedName>
    <definedName name="DatadeIníciodaEconomia">#REF!</definedName>
    <definedName name="DatadoEvento" localSheetId="8">#REF!</definedName>
    <definedName name="DatadoEvento" localSheetId="7">#REF!</definedName>
    <definedName name="DatadoEvento">#REF!</definedName>
    <definedName name="DataEntrega">[28]!Tabela322[#Data]</definedName>
    <definedName name="ddt" hidden="1">{"mgmt forecast",#N/A,FALSE,"Mgmt Forecast";"dcf table",#N/A,FALSE,"Mgmt Forecast";"sensitivity",#N/A,FALSE,"Mgmt Forecast";"table inputs",#N/A,FALSE,"Mgmt Forecast";"calculations",#N/A,FALSE,"Mgmt Forecast"}</definedName>
    <definedName name="DEPRECIATION">#REF!</definedName>
    <definedName name="DEPTO">#REF!</definedName>
    <definedName name="desc">#REF!</definedName>
    <definedName name="Despesas_Totais" localSheetId="8">'[27]RESULTADO DO MÊS'!#REF!</definedName>
    <definedName name="Despesas_Totais" localSheetId="7">'[27]RESULTADO DO MÊS'!#REF!</definedName>
    <definedName name="Despesas_Totais">'[27]RESULTADO DO MÊS'!#REF!</definedName>
    <definedName name="DETAIL" localSheetId="8">#REF!</definedName>
    <definedName name="DETAIL" localSheetId="7">#REF!</definedName>
    <definedName name="DETAIL">#REF!</definedName>
    <definedName name="Diag">#REF!</definedName>
    <definedName name="DiasatéEvento">#REF!</definedName>
    <definedName name="DIFF">#REF!</definedName>
    <definedName name="DIR">[15]Estudo!$B$1:$B$8</definedName>
    <definedName name="DIRECTORY">#REF!</definedName>
    <definedName name="discussion">[29]Title!$N$2</definedName>
    <definedName name="dollar" localSheetId="6">[30]assumptions!$C$4</definedName>
    <definedName name="dollar" localSheetId="5">[30]assumptions!$C$4</definedName>
    <definedName name="dollar">[31]assumptions!$C$4</definedName>
    <definedName name="DUECO" localSheetId="8">#REF!</definedName>
    <definedName name="DUECO" localSheetId="7">#REF!</definedName>
    <definedName name="DUECO">#REF!</definedName>
    <definedName name="EBIT_2017">#REF!</definedName>
    <definedName name="EBIT_2018">#REF!</definedName>
    <definedName name="EBITDA_2017">#REF!</definedName>
    <definedName name="EBITDA_2018">#REF!</definedName>
    <definedName name="EBITDA_2019">#REF!</definedName>
    <definedName name="EBITDA_AJUSTADO">#REF!</definedName>
    <definedName name="econ_profit">#REF!</definedName>
    <definedName name="EconomiaAcumulada">#REF!</definedName>
    <definedName name="EconomiaAnual">#REF!</definedName>
    <definedName name="EconomiaDiária">#REF!</definedName>
    <definedName name="EconomiaMensal">#REF!</definedName>
    <definedName name="EconomiaQuinzenal">#REF!</definedName>
    <definedName name="EconomiaSemanal">#REF!</definedName>
    <definedName name="endofdoh" localSheetId="6">#REF!</definedName>
    <definedName name="endofdoh" localSheetId="5">#REF!</definedName>
    <definedName name="endofdoh">#REF!</definedName>
    <definedName name="EssentialCostPerGuest" localSheetId="8">([32]!Table1Budget[[#Totals],[Custo]]+[32]!Table2Budget[[#Totals],[Custo]]+[32]!Table3Budget[[#Totals],[Custo]])/#REF!</definedName>
    <definedName name="EssentialCostPerGuest" localSheetId="7">([32]!Table1Budget[[#Totals],[Custo]]+[32]!Table2Budget[[#Totals],[Custo]]+[32]!Table3Budget[[#Totals],[Custo]])/#REF!</definedName>
    <definedName name="EssentialCostPerGuest">([32]!Table1Budget[[#Totals],[Custo]]+[32]!Table2Budget[[#Totals],[Custo]]+[32]!Table3Budget[[#Totals],[Custo]])/#REF!</definedName>
    <definedName name="Estoque_Disp" localSheetId="8">#REF!</definedName>
    <definedName name="Estoque_Disp" localSheetId="7">#REF!</definedName>
    <definedName name="Estoque_Disp">#REF!</definedName>
    <definedName name="EV">#REF!</definedName>
    <definedName name="ev.Calculation" hidden="1">-4105</definedName>
    <definedName name="ev.Initialized" hidden="1">FALSE</definedName>
    <definedName name="EV__LASTREFTIME__" hidden="1">38611.4102430556</definedName>
    <definedName name="Excel_BuiltIn_Print_Area_2_1_1">NA()</definedName>
    <definedName name="ExportarAExcel" localSheetId="8">#REF!</definedName>
    <definedName name="ExportarAExcel" localSheetId="7">#REF!</definedName>
    <definedName name="ExportarAExcel">#REF!</definedName>
    <definedName name="f" hidden="1">{#N/A,#N/A,FALSE,"FlCx99";#N/A,#N/A,FALSE,"Dívida99"}</definedName>
    <definedName name="F_BALANCE">#REF!</definedName>
    <definedName name="f_capital">#REF!</definedName>
    <definedName name="F_CASH">#REF!</definedName>
    <definedName name="f_econ_profit">#REF!</definedName>
    <definedName name="F_FINANCE">#REF!</definedName>
    <definedName name="f_free_cash_flow">#REF!</definedName>
    <definedName name="F_INCOME">#REF!</definedName>
    <definedName name="F_INVEST">#REF!</definedName>
    <definedName name="f_manual">#REF!</definedName>
    <definedName name="F_NOPLAT">#REF!</definedName>
    <definedName name="F_OPERATING">#REF!</definedName>
    <definedName name="f_ratios">#REF!</definedName>
    <definedName name="F_RESULTS">#REF!</definedName>
    <definedName name="f_roic">#REF!</definedName>
    <definedName name="F_SUP_CALC">#REF!</definedName>
    <definedName name="f_valuation">#REF!</definedName>
    <definedName name="fad" hidden="1">{#N/A,"70% Success",FALSE,"Sales Forecast";#N/A,#N/A,FALSE,"Sheet2"}</definedName>
    <definedName name="far">#REF!</definedName>
    <definedName name="FBASE">#REF!</definedName>
    <definedName name="FCASHTAX">#REF!</definedName>
    <definedName name="FCOGS">#REF!</definedName>
    <definedName name="FCONSTANT">#REF!</definedName>
    <definedName name="FDEPRECIATION">#REF!</definedName>
    <definedName name="ff" hidden="1">#REF!</definedName>
    <definedName name="FFINANCE">#REF!</definedName>
    <definedName name="FGROWTH">#REF!</definedName>
    <definedName name="FILE">#REF!</definedName>
    <definedName name="Filiais_Micros">'[33]Filiais e Micros'!$A$1:$F$62</definedName>
    <definedName name="FINANCE">#REF!</definedName>
    <definedName name="FINCREASED">#REF!</definedName>
    <definedName name="FINETOTHER">#REF!</definedName>
    <definedName name="FINETPPE">#REF!</definedName>
    <definedName name="FINTENSITY">#REF!</definedName>
    <definedName name="FINVESTMENT">#REF!</definedName>
    <definedName name="FINVESTYEARS">#REF!</definedName>
    <definedName name="FIWORKING">#REF!</definedName>
    <definedName name="FMARGIN">#REF!</definedName>
    <definedName name="FNETPPE">#REF!</definedName>
    <definedName name="FNOPLAT">#REF!</definedName>
    <definedName name="FOPERATING">#REF!</definedName>
    <definedName name="FORE_ALL">#REF!</definedName>
    <definedName name="foreigns" localSheetId="6">[30]assumptions!$C$7</definedName>
    <definedName name="foreigns" localSheetId="5">[30]assumptions!$C$7</definedName>
    <definedName name="foreigns">[31]assumptions!$C$7</definedName>
    <definedName name="FOTHER" localSheetId="8">#REF!</definedName>
    <definedName name="FOTHER" localSheetId="7">#REF!</definedName>
    <definedName name="FOTHER">#REF!</definedName>
    <definedName name="FPREROIC">#REF!</definedName>
    <definedName name="free_cash_flow">#REF!</definedName>
    <definedName name="FrequênciadaEconomia">#REF!</definedName>
    <definedName name="FROIC">#REF!</definedName>
    <definedName name="FROICYEARS">#REF!</definedName>
    <definedName name="FSG_A">#REF!</definedName>
    <definedName name="FTURNOVER">#REF!</definedName>
    <definedName name="FWORKING">#REF!</definedName>
    <definedName name="G">#REF!</definedName>
    <definedName name="GBALANCE">#REF!</definedName>
    <definedName name="GCAP_INVEST">#REF!</definedName>
    <definedName name="general_exp." hidden="1">{#N/A,"100% Success",TRUE,"Sales Forecast";#N/A,#N/A,TRUE,"Sheet2"}</definedName>
    <definedName name="GFINANCE">#REF!</definedName>
    <definedName name="GFORECAST">#REF!</definedName>
    <definedName name="GFREE_CASH">#REF!</definedName>
    <definedName name="GINCOME">#REF!</definedName>
    <definedName name="GINPUT">#REF!</definedName>
    <definedName name="GK_RESULTS">#REF!</definedName>
    <definedName name="GNOPLAT">#REF!</definedName>
    <definedName name="GOPERATING">#REF!</definedName>
    <definedName name="_xlnm.Recorder">#REF!</definedName>
    <definedName name="GSUP_CALC">#REF!</definedName>
    <definedName name="GVALUE">#REF!</definedName>
    <definedName name="h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H_INCOME">#REF!</definedName>
    <definedName name="HBALANCE">#REF!</definedName>
    <definedName name="HCAP_INVEST">#REF!</definedName>
    <definedName name="HFINANCE">#REF!</definedName>
    <definedName name="HFREE_CASH">#REF!</definedName>
    <definedName name="hgjg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HIST_ALL">#REF!</definedName>
    <definedName name="hk" hidden="1">{"'Directory'!$A$72:$E$91"}</definedName>
    <definedName name="HK_RESULT">#REF!</definedName>
    <definedName name="hn.ExtDb" hidden="1">FALSE</definedName>
    <definedName name="hn.ModelType" hidden="1">"DEAL"</definedName>
    <definedName name="hn.ModelVersion" hidden="1">1</definedName>
    <definedName name="hn.NoUpload" hidden="1">0</definedName>
    <definedName name="HNOPLAT">#REF!</definedName>
    <definedName name="HOPERATING">#REF!</definedName>
    <definedName name="HSUP_CALC">#REF!</definedName>
    <definedName name="HTML_CodePage" hidden="1">1252</definedName>
    <definedName name="HTML_Control" hidden="1">{"'Edit'!$A$1:$V$2277"}</definedName>
    <definedName name="HTML_Description" hidden="1">"IBN Products"</definedName>
    <definedName name="HTML_Email" hidden="1">""</definedName>
    <definedName name="HTML_Header" hidden="1">"Edit"</definedName>
    <definedName name="HTML_LastUpdate" hidden="1">"24/05/97"</definedName>
    <definedName name="HTML_LineAfter" hidden="1">FALSE</definedName>
    <definedName name="HTML_LineBefore" hidden="1">TRUE</definedName>
    <definedName name="HTML_Name" hidden="1">"Mike Bibbings"</definedName>
    <definedName name="HTML_OBDlg2" hidden="1">TRUE</definedName>
    <definedName name="HTML_OBDlg4" hidden="1">TRUE</definedName>
    <definedName name="HTML_OS" hidden="1">0</definedName>
    <definedName name="HTML_PathFile" hidden="1">"C:\My Documents\mmelHTML.htm"</definedName>
    <definedName name="HTML_PathFileMac" hidden="1">"Macintosh HD:HomePageStuff:New_Home_Page:datafile:ctryprem.html"</definedName>
    <definedName name="HTML_Title" hidden="1">"Master Edit List"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ntrol" hidden="1">{"'Edit'!$A$1:$V$2277"}</definedName>
    <definedName name="HTMLCount" hidden="1">2</definedName>
    <definedName name="huytgyutguygtyui" hidden="1">#REF!</definedName>
    <definedName name="IC">#REF!</definedName>
    <definedName name="Img_ML_1a9i6f1a" hidden="1">"IMG_18"</definedName>
    <definedName name="Img_ML_2b1a1a6f" hidden="1">"IMG_11"</definedName>
    <definedName name="Img_ML_2b2b8h8h" hidden="1">"IMG_10"</definedName>
    <definedName name="Img_ML_2b4d2b3c" hidden="1">"IMG_18"</definedName>
    <definedName name="Img_ML_2e1r5p2m" hidden="1">"IMG_4"</definedName>
    <definedName name="Img_ML_3c7g1a7g" hidden="1">"IMG_3"</definedName>
    <definedName name="Img_ML_3c9i9i4d" hidden="1">"IMG_11"</definedName>
    <definedName name="Img_ML_4d2b6f6f" hidden="1">"IMG_18"</definedName>
    <definedName name="Img_ML_4d4d7g3c" hidden="1">"IMG_5"</definedName>
    <definedName name="Img_ML_4u3z1k5l" hidden="1">"IMG_10"</definedName>
    <definedName name="Img_ML_5e1a1a7g" hidden="1">"IMG_18"</definedName>
    <definedName name="Img_ML_5e7g5e5e" hidden="1">"IMG_17"</definedName>
    <definedName name="Img_ML_5e9i9i2b" hidden="1">"IMG_10"</definedName>
    <definedName name="Img_ML_5h6q3g8u" hidden="1">"IMG_11"</definedName>
    <definedName name="Img_ML_6f2b1a5e" hidden="1">"IMG_5"</definedName>
    <definedName name="Img_ML_6f9i2b5e" hidden="1">"IMG_18"</definedName>
    <definedName name="Img_ML_6k4t7z9z" hidden="1">"IMG_10"</definedName>
    <definedName name="Img_ML_7g5e5e2b" hidden="1">"IMG_3"</definedName>
    <definedName name="Img_ML_7j6w4l1i" hidden="1">"IMG_10"</definedName>
    <definedName name="Img_ML_7m5m4k3b" hidden="1">"IMG_11"</definedName>
    <definedName name="Img_ML_8h5e9i3c" hidden="1">"IMG_17"</definedName>
    <definedName name="Img_ML_8h7g3c9i" hidden="1">"IMG_5"</definedName>
    <definedName name="Img_ML_8h7g4d4d" hidden="1">"IMG_3"</definedName>
    <definedName name="Img_Production_Breakdown" hidden="1">"IMG_3"</definedName>
    <definedName name="imob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NCOME">#REF!</definedName>
    <definedName name="INCREASED">#REF!</definedName>
    <definedName name="INDICE">[22]VARIAVEIS_PAINEL!$D$2:$D$20</definedName>
    <definedName name="INETOTHER">#REF!</definedName>
    <definedName name="INETPPE">#REF!</definedName>
    <definedName name="InformaçõesdePlanejamentodeEconomia" localSheetId="8">IF(FrequênciadaEconomia="Semanal",EconomiaSemanal,IF(FrequênciadaEconomia="Quinzenal",EconomiaQuinzenal,IF(FrequênciadaEconomia="Mensal",EconomiaMensal,EconomiaAnual)))</definedName>
    <definedName name="InformaçõesdePlanejamentodeEconomia" localSheetId="7">IF(FrequênciadaEconomia="Semanal",EconomiaSemanal,IF(FrequênciadaEconomia="Quinzenal",EconomiaQuinzenal,IF(FrequênciadaEconomia="Mensal",EconomiaMensal,EconomiaAnual)))</definedName>
    <definedName name="InformaçõesdePlanejamentodeEconomia">IF(FrequênciadaEconomia="Semanal",EconomiaSemanal,IF(FrequênciadaEconomia="Quinzenal",EconomiaQuinzenal,IF(FrequênciadaEconomia="Mensal",EconomiaMensal,EconomiaAnual)))</definedName>
    <definedName name="input1" localSheetId="8">#REF!</definedName>
    <definedName name="input1" localSheetId="7">#REF!</definedName>
    <definedName name="input1">#REF!</definedName>
    <definedName name="input10">#REF!</definedName>
    <definedName name="input11">#REF!</definedName>
    <definedName name="input12">#REF!</definedName>
    <definedName name="input13">#REF!</definedName>
    <definedName name="input14">#REF!</definedName>
    <definedName name="input15">#REF!</definedName>
    <definedName name="input16">#REF!</definedName>
    <definedName name="input17">#REF!</definedName>
    <definedName name="input18">#REF!</definedName>
    <definedName name="input2">#REF!</definedName>
    <definedName name="input3">#REF!</definedName>
    <definedName name="input4">#REF!</definedName>
    <definedName name="input5">#REF!</definedName>
    <definedName name="input6">#REF!</definedName>
    <definedName name="input7">#REF!</definedName>
    <definedName name="input8">#REF!</definedName>
    <definedName name="input9">#REF!</definedName>
    <definedName name="INVEST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"c413"</definedName>
    <definedName name="IQ_ACCOUNTS_PAY" hidden="1">"c32"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"c8"</definedName>
    <definedName name="IQ_ACCUM_DEP" hidden="1">"c7"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"c39"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LLOW_BORROW_CONST" hidden="1">"c15"</definedName>
    <definedName name="IQ_ALLOW_CONST" hidden="1">"c16"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"c1471"</definedName>
    <definedName name="IQ_AMORTIZED_COST_FDIC" hidden="1">"c6426"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HELD_FDIC" hidden="1">"c6305"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"c65"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"c88"</definedName>
    <definedName name="IQ_BIG_INT_BEAR_CD" hidden="1">"c89"</definedName>
    <definedName name="IQ_BOARD_MEMBER" hidden="1">"c96"</definedName>
    <definedName name="IQ_BOARD_MEMBER_TITLE" hidden="1">"c97"</definedName>
    <definedName name="IQ_BROK_COMISSION" hidden="1">"c98"</definedName>
    <definedName name="IQ_BROKERED_DEPOSITS_FDIC" hidden="1">"c6486"</definedName>
    <definedName name="IQ_BUILDINGS" hidden="1">"c99"</definedName>
    <definedName name="IQ_BUSINESS_DESCRIPTION" hidden="1">"c322"</definedName>
    <definedName name="IQ_BV_OVER_SHARES" hidden="1">"c100"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"c115"</definedName>
    <definedName name="IQ_CAPITAL_LEASES" hidden="1">"c115"</definedName>
    <definedName name="IQ_CASH" hidden="1">"c118"</definedName>
    <definedName name="IQ_CASH_ACQUIRE_CF" hidden="1">"c1630"</definedName>
    <definedName name="IQ_CASH_CONVERSION" hidden="1">"c117"</definedName>
    <definedName name="IQ_CASH_DIVIDENDS_NET_INCOME_FDIC" hidden="1">"c6738"</definedName>
    <definedName name="IQ_CASH_DUE_BANKS" hidden="1">"c118"</definedName>
    <definedName name="IQ_CASH_EQUIV" hidden="1">"c118"</definedName>
    <definedName name="IQ_CASH_FINAN" hidden="1">"c119"</definedName>
    <definedName name="IQ_CASH_IN_PROCESS_FDIC" hidden="1">"c6386"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T" hidden="1">"c124"</definedName>
    <definedName name="IQ_CASH_ST_INVEST" hidden="1">"c124"</definedName>
    <definedName name="IQ_CASH_TAXES" hidden="1">"c125"</definedName>
    <definedName name="IQ_CCE_FDIC" hidden="1">"c6296"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OTHER_NET_OPER_ASSETS_BR" hidden="1">"c3595"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"c161"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OSEPRICE" hidden="1">"c174"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"c182"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REET1" hidden="1">"c217"</definedName>
    <definedName name="IQ_COMPANY_STREET2" hidden="1">"c218"</definedName>
    <definedName name="IQ_COMPANY_TICKER" hidden="1">"c219"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_FDIC" hidden="1">"c6522"</definedName>
    <definedName name="IQ_CONV_RATE" hidden="1">"c2192"</definedName>
    <definedName name="IQ_CONVEYED_TO_OTHERS_FDIC" hidden="1">"c6534"</definedName>
    <definedName name="IQ_CORE_CAPITAL_RATIO_FDIC" hidden="1">"c6745"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"c226"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YS_COVER_SHORT" hidden="1">"c1578"</definedName>
    <definedName name="IQ_DAYS_INVENTORY_OUT" hidden="1">"c273"</definedName>
    <definedName name="IQ_DAYS_PAY_OUTST" hidden="1">"c274"</definedName>
    <definedName name="IQ_DAYS_PAYABLE_OUT" hidden="1">"c274"</definedName>
    <definedName name="IQ_DAYS_SALES_OUT" hidden="1">"c275"</definedName>
    <definedName name="IQ_DAYS_SALES_OUTST" hidden="1">"c275"</definedName>
    <definedName name="IQ_DEF_ACQ_CST" hidden="1">"c301"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"c313"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INC_TAX" hidden="1">"c315"</definedName>
    <definedName name="IQ_DEFERRED_TAXES" hidden="1">"c147"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"c247"</definedName>
    <definedName name="IQ_DEPRE_AMORT_SUPPL" hidden="1">"c1593"</definedName>
    <definedName name="IQ_DEPRE_DEPLE" hidden="1">"c261"</definedName>
    <definedName name="IQ_DEPRE_SUPP" hidden="1">"c1443"</definedName>
    <definedName name="IQ_DERIVATIVES_FDIC" hidden="1">"c6523"</definedName>
    <definedName name="IQ_DESCRIPTION_LONG" hidden="1">"c322"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NORMAL_EPS" hidden="1">"c1594"</definedName>
    <definedName name="IQ_DILUT_WEIGHT" hidden="1">"c326"</definedName>
    <definedName name="IQ_DISCONT_OPER" hidden="1">"c333"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SHARE" hidden="1">"c330"</definedName>
    <definedName name="IQ_DIVEST_CF" hidden="1">"c331"</definedName>
    <definedName name="IQ_DIVID_SHARE" hidden="1">"c330"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COVERAGE_NET_CHARGE_OFFS_FDIC" hidden="1">"c6735"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"c360"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"c368"</definedName>
    <definedName name="IQ_EBITDA_INT" hidden="1">"c373"</definedName>
    <definedName name="IQ_EBITDA_MARGIN" hidden="1">"c372"</definedName>
    <definedName name="IQ_EBITDA_OVER_TOTAL_IE" hidden="1">"c373"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"c84"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QUITY_AFFIL" hidden="1">"c552"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"c739"</definedName>
    <definedName name="IQ_ESOP_DEBT" hidden="1">"c1597"</definedName>
    <definedName name="IQ_EST_ACT_FFO_THOM" hidden="1">"c4005"</definedName>
    <definedName name="IQ_EST_FFO_DIFF_THOM" hidden="1">"c5186"</definedName>
    <definedName name="IQ_EST_FFO_SURPRISE_PERCENT_THOM" hidden="1">"c5187"</definedName>
    <definedName name="IQ_ESTIMATED_ASSESSABLE_DEPOSITS_FDIC" hidden="1">"c6490"</definedName>
    <definedName name="IQ_ESTIMATED_INSURED_DEPOSITS_FDIC" hidden="1">"c6491"</definedName>
    <definedName name="IQ_EV_OVER_EMPLOYEE" hidden="1">"c1225"</definedName>
    <definedName name="IQ_EV_OVER_LTM_EBIT" hidden="1">"c1221"</definedName>
    <definedName name="IQ_EV_OVER_LTM_EBITDA" hidden="1">"c1223"</definedName>
    <definedName name="IQ_EV_OVER_LTM_REVENUE" hidden="1">"c1227"</definedName>
    <definedName name="IQ_EXCHANGE" hidden="1">"c405"</definedName>
    <definedName name="IQ_EXERCISE_PRICE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"c413"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FO" hidden="1">"c1574"</definedName>
    <definedName name="IQ_FFO_EST_THOM" hidden="1">"c3999"</definedName>
    <definedName name="IQ_FFO_HIGH_EST_THOM" hidden="1">"c4001"</definedName>
    <definedName name="IQ_FFO_LOW_EST_THOM" hidden="1">"c4002"</definedName>
    <definedName name="IQ_FFO_MEDIAN_EST_THOM" hidden="1">"c4000"</definedName>
    <definedName name="IQ_FFO_NUM_EST_THOM" hidden="1">"c4003"</definedName>
    <definedName name="IQ_FFO_STDDEV_EST_THOM" hidden="1">"c4004"</definedName>
    <definedName name="IQ_FH" hidden="1">100000</definedName>
    <definedName name="IQ_FHLB_ADVANCES_FDIC" hidden="1">"c6366"</definedName>
    <definedName name="IQ_FHLB_DEBT" hidden="1">"c423"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"c893"</definedName>
    <definedName name="IQ_FINANCING_CASH_SUPPL" hidden="1">"c899"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"c451"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"c452"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"c530"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"c192"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"c511"</definedName>
    <definedName name="IQ_GW" hidden="1">"c530"</definedName>
    <definedName name="IQ_GW_AMORT_BR" hidden="1">"c532"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ELD_MATURITY_FDIC" hidden="1">"c6408"</definedName>
    <definedName name="IQ_HIGHPRICE" hidden="1">"c545"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"c789"</definedName>
    <definedName name="IQ_INC_AVAIL_INCL" hidden="1">"c791"</definedName>
    <definedName name="IQ_INC_BEFORE_TAX" hidden="1">"c386"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PROVIDED_DIVIDEND" hidden="1">"c19252"</definedName>
    <definedName name="IQ_INDEXCONSTITUENT_CLOSEPRICE" hidden="1">"c19241"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"c907"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EXP" hidden="1">"c618"</definedName>
    <definedName name="IQ_INTEREST_EXP_NET" hidden="1">"c1450"</definedName>
    <definedName name="IQ_INTEREST_EXP_NON" hidden="1">"c618"</definedName>
    <definedName name="IQ_INTEREST_EXP_SUPPL" hidden="1">"c1460"</definedName>
    <definedName name="IQ_INTEREST_INC" hidden="1">"c769"</definedName>
    <definedName name="IQ_INTEREST_INC_NON" hidden="1">"c619"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S_DEBT_NET" hidden="1">"c751"</definedName>
    <definedName name="IQ_ISS_STOCK_NET" hidden="1">"c1601"</definedName>
    <definedName name="IQ_ISSUED_GUARANTEED_US_FDIC" hidden="1">"c6404"</definedName>
    <definedName name="IQ_LAND" hidden="1">"c645"</definedName>
    <definedName name="IQ_LASTSALEPRICE" hidden="1">"c646"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"c656"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"c674"</definedName>
    <definedName name="IQ_LONG_TERM_DEBT_OVER_TOTAL_CAP" hidden="1">"c677"</definedName>
    <definedName name="IQ_LONG_TERM_INV" hidden="1">"c697"</definedName>
    <definedName name="IQ_LOSS_ALLOWANCE_LOANS_FDIC" hidden="1">"c6739"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"c1304"</definedName>
    <definedName name="IQ_LTMMONTH" hidden="1">120000</definedName>
    <definedName name="IQ_MACHINERY" hidden="1">"c711"</definedName>
    <definedName name="IQ_MARKETCAP" hidden="1">"c712"</definedName>
    <definedName name="IQ_MATURITY_ONE_YEAR_LESS_FDIC" hidden="1">"c6425"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"04/26/2013 14:05:13"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"c781"</definedName>
    <definedName name="IQ_NET_INC_BEFORE" hidden="1">"c344"</definedName>
    <definedName name="IQ_NET_INC_CF" hidden="1">"c793"</definedName>
    <definedName name="IQ_NET_INC_MARGIN" hidden="1">"c794"</definedName>
    <definedName name="IQ_NET_INCOME_FDIC" hidden="1">"c6587"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"c764"</definedName>
    <definedName name="IQ_NET_INTEREST_INC_AFTER_LL" hidden="1">"c1604"</definedName>
    <definedName name="IQ_NET_INTEREST_MARGIN_FDIC" hidden="1">"c6726"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SFAS" hidden="1">"c795"</definedName>
    <definedName name="IQ_NON_ACCRUAL_LOANS" hidden="1">"c796"</definedName>
    <definedName name="IQ_NON_CASH" hidden="1">"c797"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_INC_FDIC" hidden="1">"c6575"</definedName>
    <definedName name="IQ_NON_INTEREST_EXP" hidden="1">"c801"</definedName>
    <definedName name="IQ_NON_INTEREST_INC" hidden="1">"c802"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TRANSACTION_ACCOUNTS_FDIC" hidden="1">"c6552"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"c1176"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BER_DEPOSITS_LESS_THAN_100K_FDIC" hidden="1">"c6495"</definedName>
    <definedName name="IQ_NUMBER_DEPOSITS_MORE_THAN_100K_FDIC" hidden="1">"c6493"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G_TOTAL_OIL_PRODUCTON" hidden="1">"c2059"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ED55" hidden="1">1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"c362"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ISSUED" hidden="1">"c857"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_BR" hidden="1">"c5566"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"c868"</definedName>
    <definedName name="IQ_OTHER_CURRENT_LIAB" hidden="1">"c877"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"c916"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"c946"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MINING_REVENUE_COAL" hidden="1">"c15931"</definedName>
    <definedName name="IQ_OTHER_NET" hidden="1">"c959"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"c1010"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"c1022"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"c8"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NSION" hidden="1">"c1031"</definedName>
    <definedName name="IQ_PERCENT_CHANGE_EST_FFO_12MONTHS" hidden="1">"c1828"</definedName>
    <definedName name="IQ_PERCENT_CHANGE_EST_FFO_12MONTHS_THOM" hidden="1">"c5248"</definedName>
    <definedName name="IQ_PERCENT_CHANGE_EST_FFO_18MONTHS" hidden="1">"c1829"</definedName>
    <definedName name="IQ_PERCENT_CHANGE_EST_FFO_18MONTHS_THOM" hidden="1">"c5249"</definedName>
    <definedName name="IQ_PERCENT_CHANGE_EST_FFO_3MONTHS" hidden="1">"c1825"</definedName>
    <definedName name="IQ_PERCENT_CHANGE_EST_FFO_3MONTHS_THOM" hidden="1">"c5245"</definedName>
    <definedName name="IQ_PERCENT_CHANGE_EST_FFO_6MONTHS" hidden="1">"c1826"</definedName>
    <definedName name="IQ_PERCENT_CHANGE_EST_FFO_6MONTHS_THOM" hidden="1">"c5246"</definedName>
    <definedName name="IQ_PERCENT_CHANGE_EST_FFO_9MONTHS" hidden="1">"c1827"</definedName>
    <definedName name="IQ_PERCENT_CHANGE_EST_FFO_9MONTHS_THOM" hidden="1">"c5247"</definedName>
    <definedName name="IQ_PERCENT_CHANGE_EST_FFO_DAY" hidden="1">"c1822"</definedName>
    <definedName name="IQ_PERCENT_CHANGE_EST_FFO_DAY_THOM" hidden="1">"c5243"</definedName>
    <definedName name="IQ_PERCENT_CHANGE_EST_FFO_MONTH" hidden="1">"c1824"</definedName>
    <definedName name="IQ_PERCENT_CHANGE_EST_FFO_MONTH_THOM" hidden="1">"c5244"</definedName>
    <definedName name="IQ_PERCENT_CHANGE_EST_FFO_WEEK" hidden="1">"c1823"</definedName>
    <definedName name="IQ_PERCENT_CHANGE_EST_FFO_WEEK_THOM" hidden="1">"c5274"</definedName>
    <definedName name="IQ_PERCENT_INSURED_FDIC" hidden="1">"c6374"</definedName>
    <definedName name="IQ_PERIODDATE" hidden="1">"c1034"</definedName>
    <definedName name="IQ_PERIODDATE_BS" hidden="1">"c1032"</definedName>
    <definedName name="IQ_PERIODDATE_CF" hidden="1">"c1033"</definedName>
    <definedName name="IQ_PERIODDATE_FDIC" hidden="1">"c13646"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"c1052"</definedName>
    <definedName name="IQ_PREF_TOT" hidden="1">"c1044"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EXP" hidden="1">"c1068"</definedName>
    <definedName name="IQ_PREPAID_EXPEN" hidden="1">"c1068"</definedName>
    <definedName name="IQ_PRETAX_RETURN_ASSETS_FDIC" hidden="1">"c6731"</definedName>
    <definedName name="IQ_PRICE_OVER_BVPS" hidden="1">"c1026"</definedName>
    <definedName name="IQ_PRICE_OVER_LTM_EPS" hidden="1">"c1029"</definedName>
    <definedName name="IQ_PRICEDATE" hidden="1">"c1069"</definedName>
    <definedName name="IQ_PRICING_DATE" hidden="1">"c1613"</definedName>
    <definedName name="IQ_PRIMARY_EPS_TYPE_THOM" hidden="1">"c5297"</definedName>
    <definedName name="IQ_PRIMARY_INDUSTRY" hidden="1">"c1070"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"c795"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"c518"</definedName>
    <definedName name="IQ_PROPERTY_MGMT_FEE" hidden="1">"c1074"</definedName>
    <definedName name="IQ_PROPERTY_NET" hidden="1">"c829"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DEEM_PREF_STOCK" hidden="1">"c1059"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EARCH_DEV" hidden="1">"c1090"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DEPOSITS_FDIC" hidden="1">"c6488"</definedName>
    <definedName name="IQ_RETAINED_EARN" hidden="1">"c1092"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"c1117"</definedName>
    <definedName name="IQ_REV" hidden="1">"c1122"</definedName>
    <definedName name="IQ_REV_BEFORE_LL" hidden="1">"c1123"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"c1122"</definedName>
    <definedName name="IQ_RISK_WEIGHTED_ASSETS_FDIC" hidden="1">"c6370"</definedName>
    <definedName name="IQ_ROYALTY_REVENUE_COAL" hidden="1">"c15932"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"c83"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"c1197"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DEBT_FDIC" hidden="1">"c6346"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X_BENEFIT_OPTIONS" hidden="1">"c1215"</definedName>
    <definedName name="IQ_TAX_EQUIV_NET_INT_INC" hidden="1">"c1216"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ER_ONE_RATIO" hidden="1">"c1229"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"c1266"</definedName>
    <definedName name="IQ_TOTAL_CASH_FINAN" hidden="1">"c119"</definedName>
    <definedName name="IQ_TOTAL_CASH_INVEST" hidden="1">"c121"</definedName>
    <definedName name="IQ_TOTAL_CASH_OPER" hidden="1">"c122"</definedName>
    <definedName name="IQ_TOTAL_CHARGE_OFFS_FDIC" hidden="1">"c6603"</definedName>
    <definedName name="IQ_TOTAL_CL" hidden="1">"c1245"</definedName>
    <definedName name="IQ_TOTAL_COMMON" hidden="1">"c1022"</definedName>
    <definedName name="IQ_TOTAL_COMMON_EQUITY" hidden="1">"c1246"</definedName>
    <definedName name="IQ_TOTAL_CURRENT_ASSETS" hidden="1">"c1243"</definedName>
    <definedName name="IQ_TOTAL_CURRENT_LIAB" hidden="1">"c1245"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"c1249"</definedName>
    <definedName name="IQ_TOTAL_DEBT_OVER_TOTAL_BV" hidden="1">"c1250"</definedName>
    <definedName name="IQ_TOTAL_DEBT_OVER_TOTAL_CAP" hidden="1">"c1248"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"c1522"</definedName>
    <definedName name="IQ_TOTAL_EMPLOYEES_FDIC" hidden="1">"c6355"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"c591"</definedName>
    <definedName name="IQ_TOTAL_INVENTORY" hidden="1">"c622"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"c1279"</definedName>
    <definedName name="IQ_TOTAL_LIAB_TOTAL_ASSETS" hidden="1">"c1283"</definedName>
    <definedName name="IQ_TOTAL_LIABILITIES_FDIC" hidden="1">"c6348"</definedName>
    <definedName name="IQ_TOTAL_LONG_DEBT" hidden="1">"c1617"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UTI" hidden="1">"c1308"</definedName>
    <definedName name="IQ_TOTAL_REVENUE" hidden="1">"c1294"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"c1177"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UNUSUAL_BR" hidden="1">"c5517"</definedName>
    <definedName name="IQ_TR_TARGET_ADVISORS" hidden="1">"c2386"</definedName>
    <definedName name="IQ_TRADE_AR" hidden="1">"c40"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"c1311"</definedName>
    <definedName name="IQ_TREASURY_STOCK_TRANSACTIONS_FDIC" hidden="1">"c6501"</definedName>
    <definedName name="IQ_TRUST_INC" hidden="1">"c1319"</definedName>
    <definedName name="IQ_TRUST_PREF" hidden="1">"c1320"</definedName>
    <definedName name="IQ_TWELVE_MONTHS_FIXED_AND_FLOATING_FDIC" hidden="1">"c6420"</definedName>
    <definedName name="IQ_TWELVE_MONTHS_MORTGAGE_PASS_THROUGHS_FDIC" hidden="1">"c6412"</definedName>
    <definedName name="IQ_UNDIVIDED_PROFITS_FDIC" hidden="1">"c6352"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USED_LOAN_COMMITMENTS_FDIC" hidden="1">"c6368"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V_PENSION_LIAB" hidden="1">"c1332"</definedName>
    <definedName name="IQ_VALUATION_ALLOWANCES_FDIC" hidden="1">"c6400"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YEARHIGH" hidden="1">"c1337"</definedName>
    <definedName name="IQ_YEARLOW" hidden="1">"c1338"</definedName>
    <definedName name="IQ_YTD" hidden="1">3000</definedName>
    <definedName name="IQ_YTDMONTH" hidden="1">130000</definedName>
    <definedName name="IQ_Z_SCORE" hidden="1">"c1339"</definedName>
    <definedName name="IQRH58" hidden="1">"$H$59:$H$65"</definedName>
    <definedName name="iQShowHideColumns" hidden="1">"iQShowQuarterlyAnnual"</definedName>
    <definedName name="IsColHidden" hidden="1">FALSE</definedName>
    <definedName name="IsLTMColHidden" hidden="1">FALSE</definedName>
    <definedName name="ITREE" localSheetId="8">#REF!</definedName>
    <definedName name="ITREE" localSheetId="7">#REF!</definedName>
    <definedName name="ITREE">#REF!</definedName>
    <definedName name="IWORKING">#REF!</definedName>
    <definedName name="j" hidden="1">{"'Directory'!$A$72:$E$91"}</definedName>
    <definedName name="jad" hidden="1">{#N/A,"30% Success",TRUE,"Sales Forecast";#N/A,#N/A,TRUE,"Sheet2"}</definedName>
    <definedName name="jim" hidden="1">{"'Directory'!$A$72:$E$91"}</definedName>
    <definedName name="joaquim" hidden="1">{#N/A,"100% Success",TRUE,"Sales Forecast";#N/A,#N/A,TRUE,"Sheet2"}</definedName>
    <definedName name="kerteset" localSheetId="6">#REF!</definedName>
    <definedName name="kerteset">#REF!</definedName>
    <definedName name="kkk" hidden="1">{#N/A,#N/A,FALSE,"DAOCM 2차 검토"}</definedName>
    <definedName name="L_Adjust">[16]Links!$H:$H</definedName>
    <definedName name="L_AJE_Tot">[16]Links!$G:$G</definedName>
    <definedName name="L_CY_Beg">[16]Links!$F:$F</definedName>
    <definedName name="L_CY_End">[16]Links!$J:$J</definedName>
    <definedName name="L_PY_End">[16]Links!$K:$K</definedName>
    <definedName name="L_RJE_Tot">[16]Links!$I:$I</definedName>
    <definedName name="LeagueTrVal">#REF!</definedName>
    <definedName name="LIAB_PEN" localSheetId="8">#REF!</definedName>
    <definedName name="LIAB_PEN" localSheetId="7">#REF!</definedName>
    <definedName name="LIAB_PEN">#REF!</definedName>
    <definedName name="lista1">[34]SENHA!#REF!</definedName>
    <definedName name="LISTACC">[15]Estudo!$D$1</definedName>
    <definedName name="ListOffset" hidden="1">1</definedName>
    <definedName name="LJHGH" localSheetId="8">#REF!</definedName>
    <definedName name="LJHGH" localSheetId="7">#REF!</definedName>
    <definedName name="LJHGH">#REF!</definedName>
    <definedName name="locals" localSheetId="6">[30]assumptions!$C$8</definedName>
    <definedName name="locals" localSheetId="5">[30]assumptions!$C$8</definedName>
    <definedName name="locals">[31]assumptions!$C$8</definedName>
    <definedName name="Lucro_Bruto" localSheetId="8">'[27]RESULTADO DO MÊS'!#REF!</definedName>
    <definedName name="Lucro_Bruto" localSheetId="7">'[27]RESULTADO DO MÊS'!#REF!</definedName>
    <definedName name="Lucro_Bruto">'[27]RESULTADO DO MÊS'!#REF!</definedName>
    <definedName name="LucroLíquido" localSheetId="8">#REF!</definedName>
    <definedName name="LucroLíquido" localSheetId="7">#REF!</definedName>
    <definedName name="LucroLíquido">#REF!</definedName>
    <definedName name="M_PlaceofPath" hidden="1">"\\SNYCEQT0100\HOME\LZURLO\DATA\TELMEX\Models\tmx_vdf.xls"</definedName>
    <definedName name="MACROS">#REF!</definedName>
    <definedName name="MAIN">#REF!</definedName>
    <definedName name="MANUAL">#REF!</definedName>
    <definedName name="MARGIN">#REF!</definedName>
    <definedName name="market" hidden="1">{#N/A,"70% Success",FALSE,"Sales Forecast";#N/A,#N/A,FALSE,"Sheet2"}</definedName>
    <definedName name="MBASE">#REF!</definedName>
    <definedName name="MCASHTAX">#REF!</definedName>
    <definedName name="MCOGS">#REF!</definedName>
    <definedName name="MCONSTANT">#REF!</definedName>
    <definedName name="MCOST_CAP">#REF!</definedName>
    <definedName name="MDATA_FILE">#REF!</definedName>
    <definedName name="MDEPRECIATION">#REF!</definedName>
    <definedName name="meoi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esesatéEvento">#REF!</definedName>
    <definedName name="Meta">#REF!</definedName>
    <definedName name="metalur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MFORECAST">#REF!</definedName>
    <definedName name="MGOTO">#REF!</definedName>
    <definedName name="MGRATIOS">#REF!</definedName>
    <definedName name="MGROWTH">#REF!</definedName>
    <definedName name="MHELP">#REF!</definedName>
    <definedName name="MHIST_RATIOS">#REF!</definedName>
    <definedName name="MHISTORICAL">#REF!</definedName>
    <definedName name="MILERATE">'[1]RD - KM'!#REF!</definedName>
    <definedName name="MINCREASED" localSheetId="8">#REF!</definedName>
    <definedName name="MINCREASED" localSheetId="7">#REF!</definedName>
    <definedName name="MINCREASED">#REF!</definedName>
    <definedName name="MINETOTHER">#REF!</definedName>
    <definedName name="MINETPPE">#REF!</definedName>
    <definedName name="MINIT">#REF!</definedName>
    <definedName name="MINPUT">#REF!</definedName>
    <definedName name="MINTENSITY">#REF!</definedName>
    <definedName name="MINVESTMENT">#REF!</definedName>
    <definedName name="MINVESTYEARS">#REF!</definedName>
    <definedName name="MIWORKING">#REF!</definedName>
    <definedName name="MKT_COMP">#REF!</definedName>
    <definedName name="MKT_DEBT">#REF!</definedName>
    <definedName name="MMAIN">#REF!</definedName>
    <definedName name="MMARGIN">#REF!</definedName>
    <definedName name="MNETPPE">#REF!</definedName>
    <definedName name="MNOPLAT">#REF!</definedName>
    <definedName name="Modelos">[33]Resumo!$A$3:$E$13</definedName>
    <definedName name="MOGOTO">#REF!</definedName>
    <definedName name="MONTH">#REF!</definedName>
    <definedName name="MOTHER">#REF!</definedName>
    <definedName name="MPREROIC">#REF!</definedName>
    <definedName name="MPRINT">#REF!</definedName>
    <definedName name="MROIC">#REF!</definedName>
    <definedName name="MROICYEARS">#REF!</definedName>
    <definedName name="MRTREE">#REF!</definedName>
    <definedName name="MS">#REF!</definedName>
    <definedName name="MSG_A">#REF!</definedName>
    <definedName name="MTREE_INVEST">#REF!</definedName>
    <definedName name="MTURNOVER">#REF!</definedName>
    <definedName name="MVALUE">#REF!</definedName>
    <definedName name="MWACC">#REF!</definedName>
    <definedName name="MWINDOW">#REF!</definedName>
    <definedName name="MWORKING">#REF!</definedName>
    <definedName name="name" hidden="1">{#N/A,#N/A,FALSE,"DAOCM 2차 검토"}</definedName>
    <definedName name="name45" hidden="1">{#N/A,#N/A,FALSE,"DAOCM 2차 검토"}</definedName>
    <definedName name="Net_Income_2017">#REF!</definedName>
    <definedName name="Net_Income_2018">#REF!</definedName>
    <definedName name="NETPPE">#REF!</definedName>
    <definedName name="NEW_INVESTMENT">#REF!</definedName>
    <definedName name="newbel" hidden="1">{"'Directory'!$A$72:$E$91"}</definedName>
    <definedName name="newbls" hidden="1">{"'Directory'!$A$72:$E$91"}</definedName>
    <definedName name="newt" hidden="1">{"'Directory'!$A$72:$E$91"}</definedName>
    <definedName name="newwcom" hidden="1">{"'Directory'!$A$72:$E$91"}</definedName>
    <definedName name="NNOPLAT">#REF!</definedName>
    <definedName name="Nome_da_chave">#REF!</definedName>
    <definedName name="NomeEmpresa">[20]Configuração!$C$7</definedName>
    <definedName name="Nomes">[35]!Pessoas[NOME]</definedName>
    <definedName name="NOPLAT" localSheetId="8">#REF!</definedName>
    <definedName name="NOPLAT" localSheetId="7">#REF!</definedName>
    <definedName name="NOPLAT">#REF!</definedName>
    <definedName name="NOPLATP">#REF!</definedName>
    <definedName name="o">#REF!</definedName>
    <definedName name="oi">#REF!</definedName>
    <definedName name="OPERATING">#REF!</definedName>
    <definedName name="OTHER">#REF!</definedName>
    <definedName name="OtherRank">#REF!</definedName>
    <definedName name="OutstandingRSVPs">COUNTIF([32]!GuestTable[Comparecerá?],"&lt;&gt;"&amp;"*")</definedName>
    <definedName name="Pal_Workbook_GUID" hidden="1">"4YV8KQSSJN4BTIW6LGFTMDX1"</definedName>
    <definedName name="Part">[36]Input!$A$5:$AN$25</definedName>
    <definedName name="PBASE" localSheetId="8">#REF!</definedName>
    <definedName name="PBASE" localSheetId="7">#REF!</definedName>
    <definedName name="PBASE">#REF!</definedName>
    <definedName name="PCASHTAX">#REF!</definedName>
    <definedName name="PCOGS">#REF!</definedName>
    <definedName name="PCONSTANT">#REF!</definedName>
    <definedName name="PDEPRECIATION">#REF!</definedName>
    <definedName name="pedro" hidden="1">{#N/A,"30% Success",TRUE,"Sales Forecast";#N/A,#N/A,TRUE,"Sheet2"}</definedName>
    <definedName name="PEVA">#REF!</definedName>
    <definedName name="PGROWTH">#REF!</definedName>
    <definedName name="PHISTORICAL">#REF!</definedName>
    <definedName name="PINCREASED">#REF!</definedName>
    <definedName name="PINETOTHER">#REF!</definedName>
    <definedName name="PINETPPE">#REF!</definedName>
    <definedName name="PINTENSITY">#REF!</definedName>
    <definedName name="PINVESTMENT">#REF!</definedName>
    <definedName name="PINVESTYEARS">#REF!</definedName>
    <definedName name="PIWORKING">#REF!</definedName>
    <definedName name="plan_integrado">'[23]Base-Dados'!$A$2:$A$20</definedName>
    <definedName name="PLANO">[24]info!$N$2:$N$19</definedName>
    <definedName name="PMARGIN">#REF!</definedName>
    <definedName name="PNETPPE">#REF!</definedName>
    <definedName name="PNOPLAT">#REF!</definedName>
    <definedName name="POTHER">#REF!</definedName>
    <definedName name="PPREROIC">#REF!</definedName>
    <definedName name="prange" localSheetId="8">F_INCOME,F_BALANCE,f_free_cash_flow,f_ratios,f_valuation</definedName>
    <definedName name="prange" localSheetId="7">F_INCOME,F_BALANCE,f_free_cash_flow,f_ratios,f_valuation</definedName>
    <definedName name="prange">F_INCOME,F_BALANCE,f_free_cash_flow,f_ratios,f_valuation</definedName>
    <definedName name="PREROIC" localSheetId="8">#REF!</definedName>
    <definedName name="PREROIC" localSheetId="7">#REF!</definedName>
    <definedName name="PREROIC">#REF!</definedName>
    <definedName name="PRICE">#REF!</definedName>
    <definedName name="Print_Area_MI" localSheetId="6">#REF!</definedName>
    <definedName name="Print_Area_MI" localSheetId="5">#REF!</definedName>
    <definedName name="Print_Area_MI">#REF!</definedName>
    <definedName name="Print_Titles" localSheetId="8">#REF!,#REF!</definedName>
    <definedName name="Print_Titles" localSheetId="7">#REF!,#REF!</definedName>
    <definedName name="Print_Titles">#REF!,#REF!</definedName>
    <definedName name="Print_Titles_MI">#REF!,#REF!</definedName>
    <definedName name="PROIC" localSheetId="8">#REF!</definedName>
    <definedName name="PROIC" localSheetId="7">#REF!</definedName>
    <definedName name="PROIC">#REF!</definedName>
    <definedName name="PROICF">#REF!</definedName>
    <definedName name="PROICYEARS">#REF!</definedName>
    <definedName name="PSG_A">#REF!</definedName>
    <definedName name="PTURNOVER">#REF!</definedName>
    <definedName name="pw">#REF!</definedName>
    <definedName name="PWORKING">#REF!</definedName>
    <definedName name="QuinzenasatéEvento">#REF!</definedName>
    <definedName name="R_">#REF!</definedName>
    <definedName name="ratios">#REF!</definedName>
    <definedName name="RBORDER">#REF!</definedName>
    <definedName name="Receita_Líquida">'[27]RESULTADO DO MÊS'!#REF!</definedName>
    <definedName name="Receita_Operac">'[27]RESULTADO DO MÊS'!#REF!</definedName>
    <definedName name="Receita_Operacional">'[27]RESULTADO DO MÊS'!#REF!</definedName>
    <definedName name="Receita_Outros">'[27]RESULTADO DO MÊS'!#REF!</definedName>
    <definedName name="recenue" hidden="1">{#N/A,#N/A,FALSE,"Earn'gs &amp; Val'n";#N/A,#N/A,FALSE,"Interim"}</definedName>
    <definedName name="RegiãoDoTítuloDaColuna1..H3.1" localSheetId="8">#REF!</definedName>
    <definedName name="RegiãoDoTítuloDaColuna1..H3.1" localSheetId="7">#REF!</definedName>
    <definedName name="RegiãoDoTítuloDaColuna1..H3.1">#REF!</definedName>
    <definedName name="RegiãoDoTítuloDaColuna1..K4.1" localSheetId="8">#REF!</definedName>
    <definedName name="RegiãoDoTítuloDaColuna1..K4.1" localSheetId="7">#REF!</definedName>
    <definedName name="RegiãoDoTítuloDaColuna1..K4.1">#REF!</definedName>
    <definedName name="RESULTADO">[37]PASC_2000!$D$99</definedName>
    <definedName name="RESULTS">#REF!</definedName>
    <definedName name="RiskAfterRecalcMacro" hidden="1">""</definedName>
    <definedName name="RiskAfterSimMacro" hidden="1">""</definedName>
    <definedName name="riskATSTbaselineRequested" hidden="1">TRUE</definedName>
    <definedName name="riskATSTboxGraph" hidden="1">TRUE</definedName>
    <definedName name="riskATSTcomparisonGraph" hidden="1">TRUE</definedName>
    <definedName name="riskATSThistogramGraph" hidden="1">FALSE</definedName>
    <definedName name="riskATSToutputStatistic" hidden="1">4</definedName>
    <definedName name="riskATSTprintReport" hidden="1">FALSE</definedName>
    <definedName name="riskATSTreportsInActiveBook" hidden="1">FALSE</definedName>
    <definedName name="riskATSTreportsSelected" hidden="1">TRUE</definedName>
    <definedName name="riskATSTsequentialStress" hidden="1">TRUE</definedName>
    <definedName name="riskATSTsummaryReport" hidden="1">TRUE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IsInput" hidden="1">_xll.RiskCellHasTokensFromFormula(262144+512+524288,_xlfn.FORMULATEXT(INDIRECT(ADDRESS(ROW(),COLUMN()))))</definedName>
    <definedName name="RiskIsOptimization" hidden="1">TRUE</definedName>
    <definedName name="RiskIsOutput" hidden="1">_xll.RiskCellHasTokensFromFormula(1024,_xlfn.FORMULATEXT(INDIRECT(ADDRESS(ROW(),COLUMN()))))</definedName>
    <definedName name="RiskIsStatistics" hidden="1">_xll.RiskCellHasTokensFromFormula(4096+32768+65536,_xlfn.FORMULATEXT(INDIRECT(ADDRESS(ROW(),COLUMN()))))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electedCell" hidden="1">"$G$84"</definedName>
    <definedName name="RiskSelectedNameCell1" hidden="1">"$BA$35"</definedName>
    <definedName name="RiskSelectedNameCell2" hidden="1">"$BD$6"</definedName>
    <definedName name="RiskStandardRecalc" hidden="1">1</definedName>
    <definedName name="RiskSwapState" hidden="1">FALSE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oic" localSheetId="8">#REF!</definedName>
    <definedName name="roic" localSheetId="7">#REF!</definedName>
    <definedName name="roic">#REF!</definedName>
    <definedName name="roic_print">#REF!</definedName>
    <definedName name="ROICF">#REF!</definedName>
    <definedName name="ROICYEARS">#REF!</definedName>
    <definedName name="RótuloChaveLicençaMédica">#REF!</definedName>
    <definedName name="RótulodeChavedeFérias">#REF!</definedName>
    <definedName name="RótulodeChavePersonalizada1">#REF!</definedName>
    <definedName name="RótulodeChavePersonalizada2">#REF!</definedName>
    <definedName name="RótuloDeChavePessoal">#REF!</definedName>
    <definedName name="RRROIC">#REF!</definedName>
    <definedName name="RTREE">#REF!</definedName>
    <definedName name="s" localSheetId="8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s" localSheetId="7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s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S_Adjust_Data">[16]Lead!$I$1:$I$12</definedName>
    <definedName name="S_AJE_Tot_Data">[16]Lead!$H$1:$H$12</definedName>
    <definedName name="S_CY_Beg_Data">[16]Lead!$F$1:$F$12</definedName>
    <definedName name="S_CY_Beg_GT">[38]Lead!$F$599</definedName>
    <definedName name="S_CY_End_Data">[16]Lead!$K$1:$K$12</definedName>
    <definedName name="S_PY_End_Data">[16]Lead!$M$1:$M$12</definedName>
    <definedName name="S_RJE_Tot_Data">[16]Lead!$J$1:$J$12</definedName>
    <definedName name="SALDO_ATUAL" localSheetId="8">#REF!</definedName>
    <definedName name="SALDO_ATUAL" localSheetId="7">#REF!</definedName>
    <definedName name="SALDO_ATUAL">#REF!</definedName>
    <definedName name="Sales_2017">#REF!</definedName>
    <definedName name="sdggdsdgg" hidden="1">{#N/A,#N/A,TRUE,"MAIN FT TERM";#N/A,#N/A,TRUE,"MCI  FT TERM ";#N/A,#N/A,TRUE,"OC12 EQV"}</definedName>
    <definedName name="SemanasatéoEvento" localSheetId="8">#REF!</definedName>
    <definedName name="SemanasatéoEvento" localSheetId="7">#REF!</definedName>
    <definedName name="SemanasatéoEvento">#REF!</definedName>
    <definedName name="semnome" localSheetId="6">#REF!</definedName>
    <definedName name="semnome" localSheetId="5">#REF!</definedName>
    <definedName name="semnome">#REF!</definedName>
    <definedName name="semnome___0" localSheetId="6">#REF!</definedName>
    <definedName name="semnome___0" localSheetId="5">#REF!</definedName>
    <definedName name="semnome___0">#REF!</definedName>
    <definedName name="sencount" hidden="1">1</definedName>
    <definedName name="Set">" "</definedName>
    <definedName name="SG_A" localSheetId="8">#REF!</definedName>
    <definedName name="SG_A" localSheetId="7">#REF!</definedName>
    <definedName name="SG_A">#REF!</definedName>
    <definedName name="SHARES">#REF!</definedName>
    <definedName name="Sheet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solver_lin" hidden="1">0</definedName>
    <definedName name="SPLIT">#REF!</definedName>
    <definedName name="SPWS_WBID">"D97C467F-5BCD-11D3-88EB-008048AF41E7"</definedName>
    <definedName name="ssssssssssss">#REF!</definedName>
    <definedName name="status_plano">'[23]Base-Dados'!$C$2:$C$6</definedName>
    <definedName name="STOCKOP" localSheetId="8">#REF!</definedName>
    <definedName name="STOCKOP" localSheetId="7">#REF!</definedName>
    <definedName name="STOCKOP">#REF!</definedName>
    <definedName name="STWBD_StatToolsConfidenceInterval_AnalysisType" hidden="1">" 0"</definedName>
    <definedName name="STWBD_StatToolsConfidenceInterval_CalculateMeanInterval" hidden="1">"TRUE"</definedName>
    <definedName name="STWBD_StatToolsConfidenceInterval_CalculateStdDevInterval" hidden="1">"TRUE"</definedName>
    <definedName name="STWBD_StatToolsConfidenceInterval_DefaultDataFormat" hidden="1">" 0"</definedName>
    <definedName name="STWBD_StatToolsConfidenceInterval_HasDefaultInfo" hidden="1">"TRUE"</definedName>
    <definedName name="STWBD_StatToolsConfidenceInterval_MeanConfidenceLevel" hidden="1">" .95"</definedName>
    <definedName name="STWBD_StatToolsConfidenceInterval_StdDevConfidenceLevel" hidden="1">" .95"</definedName>
    <definedName name="STWBD_StatToolsConfidenceInterval_VariableList" hidden="1">1</definedName>
    <definedName name="STWBD_StatToolsConfidenceInterval_VariableList_1" hidden="1">"U_x0001_VG18C68F7C_x0001_"</definedName>
    <definedName name="STWBD_StatToolsConfidenceInterval_VarSelectorDefaultDataSet" hidden="1">"DG1557C622"</definedName>
    <definedName name="STWBD_StatToolsOneVarSummary_Count" hidden="1">"TRUE"</definedName>
    <definedName name="STWBD_StatToolsOneVarSummary_DefaultDataFormat" hidden="1">" 0"</definedName>
    <definedName name="STWBD_StatToolsOneVarSummary_FirstQuartile" hidden="1">"TRUE"</definedName>
    <definedName name="STWBD_StatToolsOneVarSummary_HasDefaultInfo" hidden="1">"TRUE"</definedName>
    <definedName name="STWBD_StatToolsOneVarSummary_InterQuartileRange" hidden="1">"TRUE"</definedName>
    <definedName name="STWBD_StatToolsOneVarSummary_Kurtosis" hidden="1">"TRUE"</definedName>
    <definedName name="STWBD_StatToolsOneVarSummary_Maximum" hidden="1">"TRUE"</definedName>
    <definedName name="STWBD_StatToolsOneVarSummary_Mean" hidden="1">"TRUE"</definedName>
    <definedName name="STWBD_StatToolsOneVarSummary_MeanAbsDeviation" hidden="1">"TRUE"</definedName>
    <definedName name="STWBD_StatToolsOneVarSummary_Median" hidden="1">"TRUE"</definedName>
    <definedName name="STWBD_StatToolsOneVarSummary_Minimum" hidden="1">"TRUE"</definedName>
    <definedName name="STWBD_StatToolsOneVarSummary_OtherPercentiles" hidden="1">"TRUE"</definedName>
    <definedName name="STWBD_StatToolsOneVarSummary_PercentileList" hidden="1">" .01, .025, .05, .1, .2, .8, .9, .95, .975, .99"</definedName>
    <definedName name="STWBD_StatToolsOneVarSummary_Range" hidden="1">"TRUE"</definedName>
    <definedName name="STWBD_StatToolsOneVarSummary_Skewness" hidden="1">"TRUE"</definedName>
    <definedName name="STWBD_StatToolsOneVarSummary_StandardDeviation" hidden="1">"TRUE"</definedName>
    <definedName name="STWBD_StatToolsOneVarSummary_Sum" hidden="1">"TRUE"</definedName>
    <definedName name="STWBD_StatToolsOneVarSummary_ThirdQuartile" hidden="1">"TRUE"</definedName>
    <definedName name="STWBD_StatToolsOneVarSummary_VariableList" hidden="1">4</definedName>
    <definedName name="STWBD_StatToolsOneVarSummary_VariableList_1" hidden="1">"U_x0001_VG2D1B584C_x0001_"</definedName>
    <definedName name="STWBD_StatToolsOneVarSummary_VariableList_2" hidden="1">"U_x0001_VG421EEB3_x0001_"</definedName>
    <definedName name="STWBD_StatToolsOneVarSummary_VariableList_3" hidden="1">"U_x0001_VG2000A935_x0001_"</definedName>
    <definedName name="STWBD_StatToolsOneVarSummary_VariableList_4" hidden="1">"U_x0001_VG330F36D6_x0001_"</definedName>
    <definedName name="STWBD_StatToolsOneVarSummary_Variance" hidden="1">"TRUE"</definedName>
    <definedName name="STWBD_StatToolsOneVarSummary_VarSelectorDefaultDataSet" hidden="1">"ALL DATA SETS"</definedName>
    <definedName name="STWBD_StatToolsRegression_blockList" hidden="1">"-1"</definedName>
    <definedName name="STWBD_StatToolsRegression_FValueToEnter" hidden="1">" 2.2"</definedName>
    <definedName name="STWBD_StatToolsRegression_FValueToLeave" hidden="1">" 1.1"</definedName>
    <definedName name="STWBD_StatToolsRegression_GraphFittedValueVsActualYValue" hidden="1">"TRUE"</definedName>
    <definedName name="STWBD_StatToolsRegression_GraphFittedValueVsXValue" hidden="1">"FALSE"</definedName>
    <definedName name="STWBD_StatToolsRegression_GraphResidualVsFittedValue" hidden="1">"TRUE"</definedName>
    <definedName name="STWBD_StatToolsRegression_GraphResidualVsXValue" hidden="1">"FALSE"</definedName>
    <definedName name="STWBD_StatToolsRegression_HasDefaultInfo" hidden="1">"TRUE"</definedName>
    <definedName name="STWBD_StatToolsRegression_IncludePrediction" hidden="1">"FALSE"</definedName>
    <definedName name="STWBD_StatToolsRegression_IncludeSteps" hidden="1">"FALSE"</definedName>
    <definedName name="STWBD_StatToolsRegression_NumberOfBlocks" hidden="1">" 0"</definedName>
    <definedName name="STWBD_StatToolsRegression_pValueToEnter" hidden="1">" .05"</definedName>
    <definedName name="STWBD_StatToolsRegression_pValueToLeave" hidden="1">" .1"</definedName>
    <definedName name="STWBD_StatToolsRegression_RegressionType" hidden="1">" 0"</definedName>
    <definedName name="STWBD_StatToolsRegression_useFValue" hidden="1">"FALSE"</definedName>
    <definedName name="STWBD_StatToolsRegression_usePValue" hidden="1">"TRUE"</definedName>
    <definedName name="STWBD_StatToolsRegression_VariableDependent" hidden="1">"U_x0001_VG2D35B001_x0001_"</definedName>
    <definedName name="STWBD_StatToolsRegression_VariableListIndependent" hidden="1">1</definedName>
    <definedName name="STWBD_StatToolsRegression_VariableListIndependent_1" hidden="1">"U_x0001_VG18C68F7C_x0001_"</definedName>
    <definedName name="STWBD_StatToolsRegression_VarSelectorDefaultDataSet" hidden="1">"ALL DATA SETS"</definedName>
    <definedName name="SUP_CALC">#REF!</definedName>
    <definedName name="Tabela2">[28]!Tabela322[#Data]</definedName>
    <definedName name="TabelReeks">#REF!</definedName>
    <definedName name="Table1Header">'[32]Outros Itens Essenciais'!$B$6</definedName>
    <definedName name="Table2Header">'[32]Outros Itens Essenciais'!$B$17</definedName>
    <definedName name="Table3Header">'[32]Outros Itens Essenciais'!$B$25</definedName>
    <definedName name="TaxaDeQuilometragem" localSheetId="8">#REF!</definedName>
    <definedName name="TaxaDeQuilometragem" localSheetId="7">#REF!</definedName>
    <definedName name="TaxaDeQuilometragem">#REF!</definedName>
    <definedName name="test" hidden="1">{#N/A,#N/A,FALSE,"FlCx99";#N/A,#N/A,FALSE,"Dívida99"}</definedName>
    <definedName name="test1" hidden="1">{#N/A,#N/A,TRUE,"MAIN FT TERM";#N/A,#N/A,TRUE,"MCI  FT TERM ";#N/A,#N/A,TRUE,"OC12 EQV"}</definedName>
    <definedName name="test2" hidden="1">{#N/A,#N/A,FALSE,"FlCx99";#N/A,#N/A,FALSE,"Dívida99"}</definedName>
    <definedName name="test4" hidden="1">{#N/A,#N/A,TRUE,"MAIN FT TERM";#N/A,#N/A,TRUE,"MCI  FT TERM ";#N/A,#N/A,TRUE,"OC12 EQV"}</definedName>
    <definedName name="test5" hidden="1">{#N/A,#N/A,FALSE,"DAOCM 2차 검토"}</definedName>
    <definedName name="TextRefCopyRangeCount" hidden="1">1</definedName>
    <definedName name="Ticker">""</definedName>
    <definedName name="title">[29]Title!$C$4</definedName>
    <definedName name="titles">#REF!</definedName>
    <definedName name="título_da_planilha">'[39]DESPESAS PLANEJADAS'!$J$2</definedName>
    <definedName name="Título_de_Falta_do_Funcionário" localSheetId="8">#REF!</definedName>
    <definedName name="Título_de_Falta_do_Funcionário" localSheetId="7">#REF!</definedName>
    <definedName name="Título_de_Falta_do_Funcionário">#REF!</definedName>
    <definedName name="Título1" localSheetId="8">#REF!</definedName>
    <definedName name="Título1" localSheetId="7">#REF!</definedName>
    <definedName name="Título1">#REF!</definedName>
    <definedName name="Título10">[40]!Outubro[[#Headers],[Nome do Funcionário]]</definedName>
    <definedName name="Título11">[40]!Novembro[[#Headers],[Nome do Funcionário]]</definedName>
    <definedName name="Título12">[40]!Dezembro[[#Headers],[Nome do Funcionário]]</definedName>
    <definedName name="Título2">[40]!Fevereiro[[#Headers],[Nome do Funcionário]]</definedName>
    <definedName name="Título3">[40]!Março[[#Headers],[Nome do Funcionário]]</definedName>
    <definedName name="Título4">[40]!Abril[[#Headers],[Nome do Funcionário]]</definedName>
    <definedName name="Título5">[40]!Maio[[#Headers],[Nome do Funcionário]]</definedName>
    <definedName name="Título6">[40]!Junho[[#Headers],[Nome do Funcionário]]</definedName>
    <definedName name="Título7">[40]!Julho[[#Headers],[Nome do Funcionário]]</definedName>
    <definedName name="Título8">[40]!Agosto[[#Headers],[Nome do Funcionário]]</definedName>
    <definedName name="Título9">[40]!Setembro[[#Headers],[Nome do Funcionário]]</definedName>
    <definedName name="TítuloColuna1" localSheetId="8">#REF!</definedName>
    <definedName name="TítuloColuna1" localSheetId="7">#REF!</definedName>
    <definedName name="TítuloColuna1">#REF!</definedName>
    <definedName name="TítuloColuna13">[40]!NomeDoFuncionário[[#Headers],[Nomes dos Funcionários]]</definedName>
    <definedName name="TítuloDaColuna1" localSheetId="8">#REF!</definedName>
    <definedName name="TítuloDaColuna1" localSheetId="7">#REF!</definedName>
    <definedName name="TítuloDaColuna1">#REF!</definedName>
    <definedName name="TítuloDaColuna2">[35]!Pessoas[[#Headers],[NOME]]</definedName>
    <definedName name="_xlnm.Print_Titles" localSheetId="8">'Resultado 2019'!$1:$9</definedName>
    <definedName name="_xlnm.Print_Titles" localSheetId="7">'Resultado 2020'!$1:$9</definedName>
    <definedName name="TotalDoReembolso" localSheetId="8">#REF!</definedName>
    <definedName name="TotalDoReembolso" localSheetId="7">#REF!</definedName>
    <definedName name="TotalDoReembolso">#REF!</definedName>
    <definedName name="TREE_INVEST">#REF!</definedName>
    <definedName name="TURNOVER">#REF!</definedName>
    <definedName name="txtPersonalizado1">#REF!</definedName>
    <definedName name="txtPersonalizado2">#REF!</definedName>
    <definedName name="txtPersonalizado3">#REF!</definedName>
    <definedName name="txtPersonalizado4">#REF!</definedName>
    <definedName name="V" hidden="1">{#N/A,#N/A,FALSE,"FlCx99";#N/A,#N/A,FALSE,"Dívida99"}</definedName>
    <definedName name="V0" hidden="1">{#N/A,#N/A,FALSE,"FlCx99";#N/A,#N/A,FALSE,"Dívida99"}</definedName>
    <definedName name="Vail" hidden="1">{"PVGraph2",#N/A,FALSE,"PV Data"}</definedName>
    <definedName name="VAL_SUM">#REF!</definedName>
    <definedName name="ValorEconomizado">#REF!</definedName>
    <definedName name="valuation">#REF!</definedName>
    <definedName name="Valuation_2020">'[41]Premissas de WK'!#REF!</definedName>
    <definedName name="Valuation_2022">'[41]Premissas de WK'!#REF!</definedName>
    <definedName name="VALUE">#REF!</definedName>
    <definedName name="VAT" localSheetId="6">[30]assumptions!$C$5</definedName>
    <definedName name="VAT" localSheetId="5">[30]assumptions!$C$5</definedName>
    <definedName name="VAT">[31]assumptions!$C$5</definedName>
    <definedName name="Vendas_Líquidas" localSheetId="8">'[27]RESULTADO DO MÊS'!#REF!</definedName>
    <definedName name="Vendas_Líquidas" localSheetId="7">'[27]RESULTADO DO MÊS'!#REF!</definedName>
    <definedName name="Vendas_Líquidas">'[27]RESULTADO DO MÊS'!#REF!</definedName>
    <definedName name="VERSION" localSheetId="8">#REF!</definedName>
    <definedName name="VERSION" localSheetId="7">#REF!</definedName>
    <definedName name="VERSION">#REF!</definedName>
    <definedName name="VEVA">#REF!</definedName>
    <definedName name="vhc" hidden="1">{#N/A,#N/A,FALSE,"FlCx99";#N/A,#N/A,FALSE,"Dívida99"}</definedName>
    <definedName name="vIAGENS">#REF!</definedName>
    <definedName name="w" hidden="1">#REF!</definedName>
    <definedName name="WACC">#REF!</definedName>
    <definedName name="wcom" hidden="1">{"IS",#N/A,FALSE,"IS";"RPTIS",#N/A,FALSE,"RPTIS";"STATS",#N/A,FALSE,"STATS";"BS",#N/A,FALSE,"BS"}</definedName>
    <definedName name="WORKING">#REF!</definedName>
    <definedName name="wrn.1." hidden="1">{"cover",#N/A,TRUE,"Cover";"toc1",#N/A,TRUE,"TOC";"ts1",#N/A,TRUE,"Transaction Summary";"ei",#N/A,TRUE,"Earnings Impact";"ad",#N/A,TRUE,"accretion dilution"}</definedName>
    <definedName name="wrn.10." hidden="1">{"cover",#N/A,TRUE,"Cover";"toc3",#N/A,TRUE,"TOC";"over",#N/A,TRUE,"Overview";"ts2",#N/A,TRUE,"Det_Trans_Sum";"ei1c",#N/A,TRUE,"Earnings Impact";"ad1",#N/A,TRUE,"accretion dilution";"pfis1",#N/A,TRUE,"Pro Forma Income Statement";"acq1c",#N/A,TRUE,"Acquirer";"tar1c",#N/A,TRUE,"Target"}</definedName>
    <definedName name="wrn.10._.Per._.Cent._.Success." hidden="1">{#N/A,"10% Success",FALSE,"Sales Forecast";#N/A,#N/A,FALSE,"Sheet2"}</definedName>
    <definedName name="wrn.100._.Per._.Cent._.Success." hidden="1">{#N/A,"100% Success",TRUE,"Sales Forecast";#N/A,#N/A,TRUE,"Sheet2"}</definedName>
    <definedName name="wrn.11." hidden="1">{"cover",#N/A,TRUE,"Cover";"toc3",#N/A,TRUE,"TOC";"over",#N/A,TRUE,"Overview";"ts2",#N/A,TRUE,"Det_Trans_Sum";"ei2c",#N/A,TRUE,"Earnings Impact";"ad2",#N/A,TRUE,"accretion dilution";"pfis2",#N/A,TRUE,"Pro Forma Income Statement";"acq2c",#N/A,TRUE,"Acquirer";"tar2c",#N/A,TRUE,"Target"}</definedName>
    <definedName name="wrn.12." hidden="1">{"cover",#N/A,TRUE,"Cover";"toc3",#N/A,TRUE,"TOC";"over",#N/A,TRUE,"Overview";"ts2",#N/A,TRUE,"Det_Trans_Sum";"ei3c",#N/A,TRUE,"Earnings Impact";"ad3",#N/A,TRUE,"accretion dilution";"pfis3",#N/A,TRUE,"Pro Forma Income Statement";"acq3c",#N/A,TRUE,"Acquirer";"tar3c",#N/A,TRUE,"Target"}</definedName>
    <definedName name="wrn.13." hidden="1">{"cover",#N/A,TRUE,"Cover";"toc4",#N/A,TRUE,"TOC";"over",#N/A,TRUE,"Overview";"ts2",#N/A,TRUE,"Det_Trans_Sum";"eic",#N/A,TRUE,"Earnings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Statement";"ca",#N/A,TRUE,"Contribution_Analysis";"acqc",#N/A,TRUE,"Acquirer";"tarc",#N/A,TRUE,"Target"}</definedName>
    <definedName name="wrn.14." hidden="1">{"cover",#N/A,TRUE,"Cover";"toc4",#N/A,TRUE,"TOC";"over",#N/A,TRUE,"Overview";"ts2",#N/A,TRUE,"Det_Trans_Sum";"ei1c",#N/A,TRUE,"Earnings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Statement";"ca1",#N/A,TRUE,"Contribution_Analysis";"acq1c",#N/A,TRUE,"Acquirer";"tar1c",#N/A,TRUE,"Target"}</definedName>
    <definedName name="wrn.15." hidden="1">{"cover",#N/A,TRUE,"Cover";"toc4",#N/A,TRUE,"TOC";"over",#N/A,TRUE,"Overview";"ts2",#N/A,TRUE,"Det_Trans_Sum";"ei2c",#N/A,TRUE,"Earnings Impact";"ad2",#N/A,TRUE,"accretion dilution";"tas",#N/A,TRUE,"TaintedShares";"hg2",#N/A,TRUE,"Has-Gets";"pfis2",#N/A,TRUE,"Pro Forma Income Statement";"ca2",#N/A,TRUE,"Contribution_Analysis";"acq2c",#N/A,TRUE,"Acquirer";"tar2c",#N/A,TRUE,"Target"}</definedName>
    <definedName name="wrn.16." hidden="1">{"cover",#N/A,TRUE,"Cover";"toc4",#N/A,TRUE,"TOC";"over",#N/A,TRUE,"Overview";"ts2",#N/A,TRUE,"Det_Trans_Sum";"ei3c",#N/A,TRUE,"Earnings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Statement";"ca3",#N/A,TRUE,"Contribution_Analysis";"acq3c",#N/A,TRUE,"Acquirer";"tar3c",#N/A,TRUE,"Target"}</definedName>
    <definedName name="wrn.17." hidden="1">{"cover",#N/A,TRUE,"Cover";"toc5",#N/A,TRUE,"TOC";"over",#N/A,TRUE,"Overview";"ts2",#N/A,TRUE,"Det_Trans_Sum";"eic",#N/A,TRUE,"Earnings Impact";"ad",#N/A,TRUE,"accretion dilution";"pfis",#N/A,TRUE,"Pro Forma Income Statement";"ca",#N/A,TRUE,"Contribution_Analysis";"acqc",#N/A,TRUE,"Acquirer";"tarc",#N/A,TRUE,"Target"}</definedName>
    <definedName name="wrn.18." hidden="1">{"cover",#N/A,TRUE,"Cover";"toc5",#N/A,TRUE,"TOC";"over",#N/A,TRUE,"Overview";"ts2",#N/A,TRUE,"Det_Trans_Sum";"ei1c",#N/A,TRUE,"Earnings Impact";"ad1",#N/A,TRUE,"accretion dilution";"pfis1",#N/A,TRUE,"Pro Forma Income Statement";"ca1",#N/A,TRUE,"Contribution_Analysis";"acq1c",#N/A,TRUE,"Acquirer";"tar1c",#N/A,TRUE,"Target"}</definedName>
    <definedName name="wrn.19." hidden="1">{"cover",#N/A,TRUE,"Cover";"toc5",#N/A,TRUE,"TOC";"ts2",#N/A,TRUE,"Det_Trans_Sum";"over",#N/A,TRUE,"Overview";"ei2c",#N/A,TRUE,"Earnings Impact";"ad2",#N/A,TRUE,"accretion dilution";"pfis2",#N/A,TRUE,"Pro Forma Income Statement";"ca2",#N/A,TRUE,"Contribution_Analysis";"acq2c",#N/A,TRUE,"Acquirer";"tar2c",#N/A,TRUE,"Target"}</definedName>
    <definedName name="wrn.2." hidden="1">{"cover",#N/A,TRUE,"Cover";"toc1",#N/A,TRUE,"TOC";"ts1",#N/A,TRUE,"Transaction Summary";"ei1",#N/A,TRUE,"Earnings Impact";"ad1",#N/A,TRUE,"accretion dilution"}</definedName>
    <definedName name="wrn.20." hidden="1">{"cover",#N/A,TRUE,"Cover";"toc5",#N/A,TRUE,"TOC";"over",#N/A,TRUE,"Overview";"ts2",#N/A,TRUE,"Det_Trans_Sum";"ei3c",#N/A,TRUE,"Earnings Impact";"ad3",#N/A,TRUE,"accretion dilution";"pfis3",#N/A,TRUE,"Pro Forma Income Statement";"ca3",#N/A,TRUE,"Contribution_Analysis";"acq3c",#N/A,TRUE,"Acquirer";"tar3c",#N/A,TRUE,"Target"}</definedName>
    <definedName name="wrn.21." hidden="1">{"cover",#N/A,TRUE,"Cover";"toc6",#N/A,TRUE,"TOC";"over",#N/A,TRUE,"Overview";"ts2",#N/A,TRUE,"Det_Trans_Sum";"eic",#N/A,TRUE,"Earnings Impact";"ad",#N/A,TRUE,"accretion dilution";"hg",#N/A,TRUE,"Has-Gets";"pfis",#N/A,TRUE,"Pro Forma Income Statement";"ca",#N/A,TRUE,"Contribution_Analysis";"acqc",#N/A,TRUE,"Acquirer";"tarc",#N/A,TRUE,"Target"}</definedName>
    <definedName name="wrn.22." hidden="1">{"cover",#N/A,TRUE,"Cover";"toc6",#N/A,TRUE,"TOC";"over",#N/A,TRUE,"Overview";"ts2",#N/A,TRUE,"Det_Trans_Sum";"ei1c",#N/A,TRUE,"Earnings Impact";"ad1",#N/A,TRUE,"accretion dilution";"hg1",#N/A,TRUE,"Has-Gets";"pfis1",#N/A,TRUE,"Pro Forma Income Statement";"ca1",#N/A,TRUE,"Contribution_Analysis";"acq1c",#N/A,TRUE,"Acquirer";"tar1c",#N/A,TRUE,"Target"}</definedName>
    <definedName name="wrn.23." hidden="1">{"cover",#N/A,TRUE,"Cover";"toc6",#N/A,TRUE,"TOC";"pfis3",#N/A,TRUE,"Overview";"ts2",#N/A,TRUE,"Det_Trans_Sum";"ei2c",#N/A,TRUE,"Earnings Impact";"ad2",#N/A,TRUE,"accretion dilution";"hg2",#N/A,TRUE,"Has-Gets";"pfis2",#N/A,TRUE,"Pro Forma Income Statement";"ca2",#N/A,TRUE,"Contribution_Analysis";"acq2c",#N/A,TRUE,"Acquirer";"tar2c",#N/A,TRUE,"Target"}</definedName>
    <definedName name="wrn.24." hidden="1">{"cover",#N/A,TRUE,"Cover";"toc6",#N/A,TRUE,"TOC";"over",#N/A,TRUE,"Overview";"ts2",#N/A,TRUE,"Det_Trans_Sum";"ei3c",#N/A,TRUE,"Earnings Impact";"ad3",#N/A,TRUE,"accretion dilution";"hg3",#N/A,TRUE,"Has-Gets";"pfis",#N/A,TRUE,"Pro Forma Income Statement";"ca3",#N/A,TRUE,"Contribution_Analysis";"acq3c",#N/A,TRUE,"Acquirer";"tar3c",#N/A,TRUE,"Target"}</definedName>
    <definedName name="wrn.25." hidden="1">{"cover",#N/A,TRUE,"Cover";"toc3",#N/A,TRUE,"TOC";"over",#N/A,TRUE,"Overview";"ts2",#N/A,TRUE,"Det_Trans_Sum";"ei",#N/A,TRUE,"Earnings Impact";"ad",#N/A,TRUE,"accretion dilution";"pfis",#N/A,TRUE,"Pro Forma Income Statement";"acq",#N/A,TRUE,"Acquirer";"tar",#N/A,TRUE,"Target"}</definedName>
    <definedName name="wrn.26." hidden="1">{"cover",#N/A,TRUE,"Cover";"toc3",#N/A,TRUE,"TOC";"over",#N/A,TRUE,"Overview";"ts2",#N/A,TRUE,"Det_Trans_Sum";"ei1",#N/A,TRUE,"Earnings Impact";"ad1",#N/A,TRUE,"accretion dilution";"pfis1",#N/A,TRUE,"Pro Forma Income Statement";"acq1",#N/A,TRUE,"Acquirer";"tar1",#N/A,TRUE,"Target"}</definedName>
    <definedName name="wrn.27." hidden="1">{"cover",#N/A,TRUE,"Cover";"toc3",#N/A,TRUE,"TOC";"over",#N/A,TRUE,"Overview";"ts2",#N/A,TRUE,"Det_Trans_Sum";"ei2",#N/A,TRUE,"Earnings Impact";"ad2",#N/A,TRUE,"accretion dilution";"pfis2",#N/A,TRUE,"Pro Forma Income Statement";"acq2",#N/A,TRUE,"Acquirer";"tar2",#N/A,TRUE,"Target"}</definedName>
    <definedName name="wrn.28." hidden="1">{"cover",#N/A,TRUE,"Cover";"toc3",#N/A,TRUE,"TOC";"over",#N/A,TRUE,"Overview";"ts2",#N/A,TRUE,"Det_Trans_Sum";"ei3",#N/A,TRUE,"Earnings Impact";"ad3",#N/A,TRUE,"accretion dilution";"pfis3",#N/A,TRUE,"Pro Forma Income Statement";"acq3",#N/A,TRUE,"Acquirer";"tar3",#N/A,TRUE,"Target"}</definedName>
    <definedName name="wrn.29." hidden="1">{"cover",#N/A,TRUE,"Cover";"toc4",#N/A,TRUE,"TOC";"over",#N/A,TRUE,"Overview";"ts2",#N/A,TRUE,"Det_Trans_Sum";"ei",#N/A,TRUE,"Earnings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Statement";"ca",#N/A,TRUE,"Contribution_Analysis";"acq",#N/A,TRUE,"Acquirer";"tar",#N/A,TRUE,"Target"}</definedName>
    <definedName name="wrn.3." hidden="1">{"cover",#N/A,TRUE,"Cover";"toc1",#N/A,TRUE,"TOC";"ts1",#N/A,TRUE,"Transaction Summary";"ei2",#N/A,TRUE,"Earnings Impact";"ad2",#N/A,TRUE,"accretion dilution"}</definedName>
    <definedName name="wrn.30." hidden="1">{"cover",#N/A,TRUE,"Cover";"toc4",#N/A,TRUE,"TOC";"over",#N/A,TRUE,"Overview";"ts2",#N/A,TRUE,"Det_Trans_Sum";"ei1",#N/A,TRUE,"Earnings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Statement";"ca1",#N/A,TRUE,"Contribution_Analysis";"acq1",#N/A,TRUE,"Acquirer";"tar1",#N/A,TRUE,"Target"}</definedName>
    <definedName name="wrn.30._.Per._.Cent." hidden="1">{#N/A,"30% Success",TRUE,"Sales Forecast";#N/A,#N/A,TRUE,"Sheet2"}</definedName>
    <definedName name="wrn.31." hidden="1">{"cover",#N/A,TRUE,"Cover";"toc4",#N/A,TRUE,"TOC";"over",#N/A,TRUE,"Overview";"ts2",#N/A,TRUE,"Det_Trans_Sum";"ei2",#N/A,TRUE,"Earnings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Statement";"ca2",#N/A,TRUE,"Contribution_Analysis";"acq2",#N/A,TRUE,"Acquirer";"tar2",#N/A,TRUE,"Target"}</definedName>
    <definedName name="wrn.32." hidden="1">{"cover",#N/A,TRUE,"Cover";"toc4",#N/A,TRUE,"TOC";"over",#N/A,TRUE,"Overview";"ts2",#N/A,TRUE,"Det_Trans_Sum";"ei3",#N/A,TRUE,"Earnings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Statement";"ca3",#N/A,TRUE,"Contribution_Analysis";"acq3",#N/A,TRUE,"Acquirer";"tar3",#N/A,TRUE,"Target"}</definedName>
    <definedName name="wrn.33." hidden="1">{"cover",#N/A,TRUE,"Cover";"toc5",#N/A,TRUE,"TOC";"over",#N/A,TRUE,"Overview";"ts2",#N/A,TRUE,"Det_Trans_Sum";"ei",#N/A,TRUE,"Earnings Impact";"ad",#N/A,TRUE,"accretion dilution";"pfis",#N/A,TRUE,"Pro Forma Income Statement";"ca",#N/A,TRUE,"Contribution_Analysis";"acq",#N/A,TRUE,"Acquirer";"tar",#N/A,TRUE,"Target"}</definedName>
    <definedName name="wrn.34." hidden="1">{"cover",#N/A,TRUE,"Cover";"toc5",#N/A,TRUE,"TOC";"over",#N/A,TRUE,"Overview";"ts2",#N/A,TRUE,"Det_Trans_Sum";"ei1",#N/A,TRUE,"Earnings Impact";"ad1",#N/A,TRUE,"accretion dilution";"pfis1",#N/A,TRUE,"Pro Forma Income Statement";"ca1",#N/A,TRUE,"Contribution_Analysis";"acq1",#N/A,TRUE,"Acquirer";"tar1",#N/A,TRUE,"Target"}</definedName>
    <definedName name="wrn.35." hidden="1">{"cover",#N/A,TRUE,"Cover";"toc5",#N/A,TRUE,"TOC";"over",#N/A,TRUE,"Overview";"ts2",#N/A,TRUE,"Det_Trans_Sum";"ei2",#N/A,TRUE,"Earnings Impact";"ad2",#N/A,TRUE,"accretion dilution";"pfis2",#N/A,TRUE,"Pro Forma Income Statement";"ca2",#N/A,TRUE,"Contribution_Analysis";"acq2",#N/A,TRUE,"Acquirer";"tar2",#N/A,TRUE,"Target"}</definedName>
    <definedName name="wrn.36." hidden="1">{"cover",#N/A,TRUE,"Cover";"toc5",#N/A,TRUE,"TOC";"over",#N/A,TRUE,"Overview";"ts2",#N/A,TRUE,"Det_Trans_Sum";"ei3",#N/A,TRUE,"Earnings Impact";"ad3",#N/A,TRUE,"accretion dilution";"pfis3",#N/A,TRUE,"Pro Forma Income Statement";"ca3",#N/A,TRUE,"Contribution_Analysis";"acq3",#N/A,TRUE,"Acquirer";"tar3",#N/A,TRUE,"Target"}</definedName>
    <definedName name="wrn.37." hidden="1">{"cover",#N/A,TRUE,"Cover";"toc6",#N/A,TRUE,"TOC";"over",#N/A,TRUE,"Overview";"ts2",#N/A,TRUE,"Det_Trans_Sum";"ei",#N/A,TRUE,"Earnings Impact";"ad",#N/A,TRUE,"accretion dilution";"hg",#N/A,TRUE,"Has-Gets";"pfis",#N/A,TRUE,"Pro Forma Income Statement";"ca",#N/A,TRUE,"Contribution_Analysis";"acq",#N/A,TRUE,"Acquirer";"tar",#N/A,TRUE,"Target"}</definedName>
    <definedName name="wrn.38." hidden="1">{"cover",#N/A,TRUE,"Cover";"toc6",#N/A,TRUE,"TOC";"over",#N/A,TRUE,"Overview";"ts2",#N/A,TRUE,"Det_Trans_Sum";"ei1",#N/A,TRUE,"Earnings Impact";"ad1",#N/A,TRUE,"accretion dilution";"hg1",#N/A,TRUE,"Has-Gets";"pfis1",#N/A,TRUE,"Pro Forma Income Statement";"ca1",#N/A,TRUE,"Contribution_Analysis";"acq1",#N/A,TRUE,"Acquirer";"tar1",#N/A,TRUE,"Target"}</definedName>
    <definedName name="wrn.39." hidden="1">{"cover",#N/A,TRUE,"Cover";"toc6",#N/A,TRUE,"TOC";"over",#N/A,TRUE,"Overview";"ts2",#N/A,TRUE,"Det_Trans_Sum";"ei2",#N/A,TRUE,"Earnings Impact";"ad2",#N/A,TRUE,"accretion dilution";"hg2",#N/A,TRUE,"Has-Gets";"pfis2",#N/A,TRUE,"Pro Forma Income Statement";"ca2",#N/A,TRUE,"Contribution_Analysis";"acq2",#N/A,TRUE,"Acquirer";"tar2",#N/A,TRUE,"Target"}</definedName>
    <definedName name="wrn.4." hidden="1">{"toc1",#N/A,FALSE,"TOC";"cover",#N/A,FALSE,"Cover";"ts1",#N/A,FALSE,"Transaction Summary";"ei3",#N/A,FALSE,"Earnings Impact";"ad3",#N/A,FALSE,"accretion dilution"}</definedName>
    <definedName name="wrn.40." hidden="1">{"cover",#N/A,TRUE,"Cover";"toc6",#N/A,TRUE,"TOC";"over",#N/A,TRUE,"Overview";"ts2",#N/A,TRUE,"Det_Trans_Sum";"ei3",#N/A,TRUE,"Earnings Impact";"ad3",#N/A,TRUE,"accretion dilution";"hg3",#N/A,TRUE,"Has-Gets";"pfis3",#N/A,TRUE,"Pro Forma Income Statement";"ca3",#N/A,TRUE,"Contribution_Analysis";"acq3",#N/A,TRUE,"Acquirer";"tar3",#N/A,TRUE,"Target"}</definedName>
    <definedName name="wrn.41." hidden="1">{"cover",#N/A,TRUE,"Cover";"toc7",#N/A,TRUE,"TOC";"over",#N/A,TRUE,"Overview";"ts2",#N/A,TRUE,"Det_Trans_Sum";"eic",#N/A,TRUE,"Earnings Impact";"ad",#N/A,TRUE,"accretion dilution";"pfis",#N/A,TRUE,"Pro Forma Income Statement";"profba",#N/A,TRUE,"Pro Forma Balance Sheet";"acqc",#N/A,TRUE,"Acquirer";"tarc",#N/A,TRUE,"Target"}</definedName>
    <definedName name="wrn.42." hidden="1">{"cover",#N/A,TRUE,"Cover";"toc7",#N/A,TRUE,"TOC";"over",#N/A,TRUE,"Overview";"ts2",#N/A,TRUE,"Det_Trans_Sum";"ei1c",#N/A,TRUE,"Earnings Impact";"ad1",#N/A,TRUE,"accretion dilution";"pfis1",#N/A,TRUE,"Pro Forma Income Statement";"profba",#N/A,TRUE,"Pro Forma Balance Sheet";"acq1c",#N/A,TRUE,"Acquirer";"tar1c",#N/A,TRUE,"Target"}</definedName>
    <definedName name="wrn.43." hidden="1">{"cover",#N/A,TRUE,"Cover";"toc7",#N/A,TRUE,"TOC";"over",#N/A,TRUE,"Overview";"ts2",#N/A,TRUE,"Det_Trans_Sum";"ei2c",#N/A,TRUE,"Earnings Impact";"ad2",#N/A,TRUE,"accretion dilution";"pfis2",#N/A,TRUE,"Pro Forma Income Statement";"profba",#N/A,TRUE,"Pro Forma Balance Sheet";"acq2c",#N/A,TRUE,"Acquirer";"tar2c",#N/A,TRUE,"Target"}</definedName>
    <definedName name="wrn.44." hidden="1">{"cover",#N/A,TRUE,"Cover";"toc7",#N/A,TRUE,"TOC";"over",#N/A,TRUE,"Overview";"ts2",#N/A,TRUE,"Det_Trans_Sum";"ei3c",#N/A,TRUE,"Earnings Impact";"ad3",#N/A,TRUE,"accretion dilution";"pfis3",#N/A,TRUE,"Pro Forma Income Statement";"profba",#N/A,TRUE,"Pro Forma Balance Sheet";"acq3c",#N/A,TRUE,"Acquirer";"tar3c",#N/A,TRUE,"Target"}</definedName>
    <definedName name="wrn.45." hidden="1">{"cover",#N/A,TRUE,"Cover";"toc8",#N/A,TRUE,"TOC";"over",#N/A,TRUE,"Overview";"ts2",#N/A,TRUE,"Det_Trans_Sum";"eic",#N/A,TRUE,"Earnings Impact";"ad",#N/A,TRUE,"accretion dilution";"pfis",#N/A,TRUE,"Pro Forma Income Statement";"ca",#N/A,TRUE,"Contribution_Analysis";"profba",#N/A,TRUE,"Pro Forma Balance Sheet";"acqc",#N/A,TRUE,"Acquirer";"tarc",#N/A,TRUE,"Target"}</definedName>
    <definedName name="wrn.46." hidden="1">{"cover",#N/A,TRUE,"Cover";"toc8",#N/A,TRUE,"TOC";"over",#N/A,TRUE,"Overview";"ts2",#N/A,TRUE,"Det_Trans_Sum";"ei1c",#N/A,TRUE,"Earnings Impact";"ad1",#N/A,TRUE,"accretion dilution";"pfis1",#N/A,TRUE,"Pro Forma Income Statement";"ca1",#N/A,TRUE,"Contribution_Analysis";"profba",#N/A,TRUE,"Pro Forma Balance Sheet";"acq1c",#N/A,TRUE,"Acquirer";"tar1c",#N/A,TRUE,"Target"}</definedName>
    <definedName name="wrn.47.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wrn.48." hidden="1">{"cover",#N/A,TRUE,"Cover";"toc8",#N/A,TRUE,"TOC";"over",#N/A,TRUE,"Overview";"ts2",#N/A,TRUE,"Det_Trans_Sum";"ei3c",#N/A,TRUE,"Earnings Impact";"ad3",#N/A,TRUE,"accretion dilution";"pfis3",#N/A,TRUE,"Pro Forma Income Statement";"ca3",#N/A,TRUE,"Contribution_Analysis";"profba",#N/A,TRUE,"Pro Forma Balance Sheet";"acq3c",#N/A,TRUE,"Acquirer";"tar3c",#N/A,TRUE,"Target"}</definedName>
    <definedName name="wrn.49." hidden="1">{"cover",#N/A,TRUE,"Cover";"toc9",#N/A,TRUE,"TOC";"over",#N/A,TRUE,"Overview";"ts2",#N/A,TRUE,"Det_Trans_Sum";"eic",#N/A,TRUE,"Earnings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Statement";"ca",#N/A,TRUE,"Contribution_Analysis";"profba",#N/A,TRUE,"Pro Forma Balance Sheet";"acqc",#N/A,TRUE,"Acquirer";"tarc",#N/A,TRUE,"Target"}</definedName>
    <definedName name="wrn.5." hidden="1">{"cover",#N/A,TRUE,"Cover";"toc2",#N/A,TRUE,"TOC";"ts1",#N/A,TRUE,"Transaction Summary";"ei",#N/A,TRUE,"Earnings Impact";"ad",#N/A,TRUE,"accretion dilution";"hg",#N/A,TRUE,"Has-Gets"}</definedName>
    <definedName name="wrn.50." hidden="1">{"cover",#N/A,TRUE,"Cover";"toc9",#N/A,TRUE,"TOC";"over",#N/A,TRUE,"Overview";"ts2",#N/A,TRUE,"Det_Trans_Sum";"ei1c",#N/A,TRUE,"Earnings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Statement";"ca1",#N/A,TRUE,"Contribution_Analysis";"profba",#N/A,TRUE,"Pro Forma Balance Sheet";"acq1c",#N/A,TRUE,"Acquirer";"tar1c",#N/A,TRUE,"Target"}</definedName>
    <definedName name="wrn.51." hidden="1">{"cover",#N/A,TRUE,"Cover";"toc9",#N/A,TRUE,"TOC";"over",#N/A,TRUE,"Overview";"ei2c",#N/A,TRUE,"Earnings Impact";"ts2",#N/A,TRUE,"Det_Trans_Sum";"ad2",#N/A,TRUE,"accretion dilution";"tas",#N/A,TRUE,"TaintedShares";"hg2",#N/A,TRUE,"Has-Gets";"pfis2",#N/A,TRUE,"Pro Forma Income Statement";"ca2",#N/A,TRUE,"Contribution_Analysis";"profba",#N/A,TRUE,"Pro Forma Balance Sheet";"acq2c",#N/A,TRUE,"Acquirer";"tar2c",#N/A,TRUE,"Target"}</definedName>
    <definedName name="wrn.52." hidden="1">{"cover",#N/A,TRUE,"Cover";"toc9",#N/A,TRUE,"TOC";"over",#N/A,TRUE,"Overview";"ts2",#N/A,TRUE,"Det_Trans_Sum";"ei3c",#N/A,TRUE,"Earnings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Statement";"ca3",#N/A,TRUE,"Contribution_Analysis";"profba",#N/A,TRUE,"Pro Forma Balance Sheet";"acq3c",#N/A,TRUE,"Acquirer";"tar3c",#N/A,TRUE,"Target"}</definedName>
    <definedName name="wrn.53." hidden="1">{"cover",#N/A,TRUE,"Cover";"toc10",#N/A,TRUE,"TOC";"over",#N/A,TRUE,"Overview";"ts2",#N/A,TRUE,"Det_Trans_Sum";"eic",#N/A,TRUE,"Earnings Impact";"ad",#N/A,TRUE,"accretion dilution";"hg",#N/A,TRUE,"Has-Gets";"pfis",#N/A,TRUE,"Pro Forma Income Statement";"ca",#N/A,TRUE,"Contribution_Analysis";"profba",#N/A,TRUE,"Pro Forma Balance Sheet";"acqc",#N/A,TRUE,"Acquirer";"tarc",#N/A,TRUE,"Target"}</definedName>
    <definedName name="wrn.54." hidden="1">{"cover",#N/A,TRUE,"Cover";"toc10",#N/A,TRUE,"TOC";"over",#N/A,TRUE,"Overview";"over",#N/A,TRUE,"Det_Trans_Sum";"ei1c",#N/A,TRUE,"Earnings Impact";"ad1",#N/A,TRUE,"accretion dilution";"hg1",#N/A,TRUE,"Has-Gets";"pfis1",#N/A,TRUE,"Pro Forma Income Statement";"ca1",#N/A,TRUE,"Contribution_Analysis";"profba",#N/A,TRUE,"Pro Forma Balance Sheet";"acq1c",#N/A,TRUE,"Acquirer";"tar1c",#N/A,TRUE,"Target"}</definedName>
    <definedName name="wrn.55." hidden="1">{"cover",#N/A,TRUE,"Cover";"toc10",#N/A,TRUE,"TOC";"over",#N/A,TRUE,"Overview";"ts2",#N/A,TRUE,"Det_Trans_Sum";"ei2c",#N/A,TRUE,"Earnings Impact";"ad2",#N/A,TRUE,"accretion dilution";"hg2",#N/A,TRUE,"Has-Gets";"pfis2",#N/A,TRUE,"Pro Forma Income Statement";"ca2",#N/A,TRUE,"Contribution_Analysis";"profba",#N/A,TRUE,"Pro Forma Balance Sheet";"acq2c",#N/A,TRUE,"Acquirer";"tar2c",#N/A,TRUE,"Target"}</definedName>
    <definedName name="wrn.56." hidden="1">{"cover",#N/A,TRUE,"Cover";"toc10",#N/A,TRUE,"TOC";"over",#N/A,TRUE,"Overview";"ts2",#N/A,TRUE,"Det_Trans_Sum";"ei3c",#N/A,TRUE,"Earnings Impact";"ad3",#N/A,TRUE,"accretion dilution";"hg3",#N/A,TRUE,"Has-Gets";"pfis3",#N/A,TRUE,"Pro Forma Income Statement";"ca3",#N/A,TRUE,"Contribution_Analysis";"profba",#N/A,TRUE,"Pro Forma Balance Sheet";"acq3c",#N/A,TRUE,"Acquirer";"tar3c",#N/A,TRUE,"Target"}</definedName>
    <definedName name="wrn.57." hidden="1">{"cover",#N/A,TRUE,"Cover";"toc7",#N/A,TRUE,"TOC";"over",#N/A,TRUE,"Overview";"ts2",#N/A,TRUE,"Det_Trans_Sum";"ei",#N/A,TRUE,"Earnings Impact";"ad",#N/A,TRUE,"accretion dilution";"pfis",#N/A,TRUE,"Pro Forma Income Statement";"profba",#N/A,TRUE,"Pro Forma Balance Sheet";"acq",#N/A,TRUE,"Acquirer";"tar",#N/A,TRUE,"Target"}</definedName>
    <definedName name="wrn.58." hidden="1">{"cover",#N/A,TRUE,"Cover";"toc7",#N/A,TRUE,"TOC";"over",#N/A,TRUE,"Overview";"ts2",#N/A,TRUE,"Det_Trans_Sum";"ei1",#N/A,TRUE,"Earnings Impact";"ad1",#N/A,TRUE,"accretion dilution";"pfis1",#N/A,TRUE,"Pro Forma Income Statement";"profba",#N/A,TRUE,"Pro Forma Balance Sheet";"acq1",#N/A,TRUE,"Acquirer";"tar1",#N/A,TRUE,"Target"}</definedName>
    <definedName name="wrn.59." hidden="1">{"cover",#N/A,TRUE,"Cover";"toc7",#N/A,TRUE,"TOC";"over",#N/A,TRUE,"Overview";"ts2",#N/A,TRUE,"Det_Trans_Sum";"ei2",#N/A,TRUE,"Earnings Impact";"ad2",#N/A,TRUE,"accretion dilution";"pfis2",#N/A,TRUE,"Pro Forma Income Statement";"profba",#N/A,TRUE,"Pro Forma Balance Sheet";"acq2",#N/A,TRUE,"Acquirer";"tar2",#N/A,TRUE,"Target"}</definedName>
    <definedName name="wrn.6." hidden="1">{"cover",#N/A,TRUE,"Cover";"toc2",#N/A,TRUE,"TOC";"ts1",#N/A,TRUE,"Transaction Summary";"ei1",#N/A,TRUE,"Earnings Impact";"ad1",#N/A,TRUE,"accretion dilution";"hg1",#N/A,TRUE,"Has-Gets"}</definedName>
    <definedName name="wrn.60." hidden="1">{"cover",#N/A,TRUE,"Cover";"toc7",#N/A,TRUE,"TOC";"over",#N/A,TRUE,"Overview";"ts2",#N/A,TRUE,"Det_Trans_Sum";"ei3",#N/A,TRUE,"Earnings Impact";"ad3",#N/A,TRUE,"accretion dilution";"pfis3",#N/A,TRUE,"Pro Forma Income Statement";"profba",#N/A,TRUE,"Pro Forma Balance Sheet";"acq3",#N/A,TRUE,"Acquirer";"tar3",#N/A,TRUE,"Target"}</definedName>
    <definedName name="wrn.61." hidden="1">{"cover",#N/A,TRUE,"Cover";"toc8",#N/A,TRUE,"TOC";"over",#N/A,TRUE,"Overview";"ts2",#N/A,TRUE,"Det_Trans_Sum";"ei",#N/A,TRUE,"Earnings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Statement";"ca",#N/A,TRUE,"Contribution_Analysis";"profba",#N/A,TRUE,"Pro Forma Balance Sheet";"acq",#N/A,TRUE,"Acquirer";"tar",#N/A,TRUE,"Target"}</definedName>
    <definedName name="wrn.62." hidden="1">{"cover",#N/A,TRUE,"Cover";"toc8",#N/A,TRUE,"TOC";"over",#N/A,TRUE,"Overview";"ts2",#N/A,TRUE,"Det_Trans_Sum";"ei1",#N/A,TRUE,"Earnings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Statement";"ca1",#N/A,TRUE,"Contribution_Analysis";"profba",#N/A,TRUE,"Pro Forma Balance Sheet";"acq1",#N/A,TRUE,"Acquirer";"tar1",#N/A,TRUE,"Target"}</definedName>
    <definedName name="wrn.63." hidden="1">{"cover",#N/A,TRUE,"Cover";"toc8",#N/A,TRUE,"TOC";"over",#N/A,TRUE,"Overview";"ts2",#N/A,TRUE,"Det_Trans_Sum";"ei2",#N/A,TRUE,"Earnings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Statement";"ca2",#N/A,TRUE,"Contribution_Analysis";"profba",#N/A,TRUE,"Pro Forma Balance Sheet";"acq2",#N/A,TRUE,"Acquirer";"tar2",#N/A,TRUE,"Target"}</definedName>
    <definedName name="wrn.64." hidden="1">{"cover",#N/A,TRUE,"Cover";"toc8",#N/A,TRUE,"TOC";"over",#N/A,TRUE,"Overview";"ts2",#N/A,TRUE,"Det_Trans_Sum";"ei3",#N/A,TRUE,"Earnings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Statement";"ca3",#N/A,TRUE,"Contribution_Analysis";"profba",#N/A,TRUE,"Pro Forma Balance Sheet";"acq3",#N/A,TRUE,"Acquirer";"tar3",#N/A,TRUE,"Target"}</definedName>
    <definedName name="wrn.65." hidden="1">{"cover",#N/A,TRUE,"Cover";"toc9",#N/A,TRUE,"TOC";"over",#N/A,TRUE,"Overview";"ts2",#N/A,TRUE,"Det_Trans_Sum";"ei",#N/A,TRUE,"Earnings Impact";"ad1",#N/A,TRUE,"accretion dilution";"pfis",#N/A,TRUE,"Pro Forma Income Statement";"ca",#N/A,TRUE,"Contribution_Analysis";"profba",#N/A,TRUE,"Pro Forma Balance Sheet";"acq",#N/A,TRUE,"Acquirer";"tar",#N/A,TRUE,"Target"}</definedName>
    <definedName name="wrn.66." hidden="1">{"cover",#N/A,TRUE,"Cover";"toc9",#N/A,TRUE,"TOC";"over",#N/A,TRUE,"Overview";"ts2",#N/A,TRUE,"Det_Trans_Sum";"ei1",#N/A,TRUE,"Earnings Impact";"ad1",#N/A,TRUE,"accretion dilution";"pfis1",#N/A,TRUE,"Pro Forma Income Statement";"ca1",#N/A,TRUE,"Contribution_Analysis";"profba",#N/A,TRUE,"Pro Forma Balance Sheet";"acq1",#N/A,TRUE,"Acquirer";"tar1",#N/A,TRUE,"Target"}</definedName>
    <definedName name="wrn.67." hidden="1">{"cover",#N/A,TRUE,"Cover";"toc9",#N/A,TRUE,"TOC";"over",#N/A,TRUE,"Overview";"ts2",#N/A,TRUE,"Det_Trans_Sum";"ei2",#N/A,TRUE,"Earnings Impact";"ad2",#N/A,TRUE,"accretion dilution";"pfis2",#N/A,TRUE,"Pro Forma Income Statement";"ca2",#N/A,TRUE,"Contribution_Analysis";"profba",#N/A,TRUE,"Pro Forma Balance Sheet";"acq2",#N/A,TRUE,"Acquirer";"tar2",#N/A,TRUE,"Target"}</definedName>
    <definedName name="wrn.68." hidden="1">{"cover",#N/A,TRUE,"Cover";"toc9",#N/A,TRUE,"TOC";"over",#N/A,TRUE,"Overview";"ts2",#N/A,TRUE,"Det_Trans_Sum";"ei3",#N/A,TRUE,"Earnings Impact";"ad3",#N/A,TRUE,"accretion dilution";"pfis3",#N/A,TRUE,"Pro Forma Income Statement";"ca3",#N/A,TRUE,"Contribution_Analysis";"profba",#N/A,TRUE,"Pro Forma Balance Sheet";"acq3",#N/A,TRUE,"Acquirer";"tar3",#N/A,TRUE,"Target"}</definedName>
    <definedName name="wrn.69." hidden="1">{"cover",#N/A,TRUE,"Cover";"toc10",#N/A,TRUE,"TOC";"over",#N/A,TRUE,"Overview";"ts2",#N/A,TRUE,"Det_Trans_Sum";"ei",#N/A,TRUE,"Earnings Impact";"ad",#N/A,TRUE,"accretion dilution";"hg",#N/A,TRUE,"Has-Gets";"pfis",#N/A,TRUE,"Pro Forma Income Statement";"ca",#N/A,TRUE,"Contribution_Analysis";"profba",#N/A,TRUE,"Pro Forma Balance Sheet";"acq",#N/A,TRUE,"Acquirer";"tar",#N/A,TRUE,"Target"}</definedName>
    <definedName name="wrn.7." hidden="1">{"cover",#N/A,TRUE,"Cover";"toc2",#N/A,TRUE,"TOC";"ts1",#N/A,TRUE,"Transaction Summary";"ei2c",#N/A,TRUE,"Earnings Impact";"ad2",#N/A,TRUE,"accretion dilution";"hg2",#N/A,TRUE,"Has-Gets"}</definedName>
    <definedName name="wrn.70." hidden="1">{"cover",#N/A,TRUE,"Cover";"toc10",#N/A,TRUE,"TOC";"over",#N/A,TRUE,"Overview";"ts2",#N/A,TRUE,"Det_Trans_Sum";"ei1",#N/A,TRUE,"Earnings Impact";"ad1",#N/A,TRUE,"accretion dilution";"hg",#N/A,TRUE,"Has-Gets";"pfis1",#N/A,TRUE,"Pro Forma Income Statement";"ca1",#N/A,TRUE,"Contribution_Analysis";"profba",#N/A,TRUE,"Pro Forma Balance Sheet";"acq1",#N/A,TRUE,"Acquirer";"tar1",#N/A,TRUE,"Target"}</definedName>
    <definedName name="wrn.70._.Per._.Cent._.Success." hidden="1">{#N/A,"70% Success",FALSE,"Sales Forecast";#N/A,#N/A,FALSE,"Sheet2"}</definedName>
    <definedName name="wrn.71." hidden="1">{"cover",#N/A,TRUE,"Cover";"toc10",#N/A,TRUE,"TOC";"over",#N/A,TRUE,"Overview";"ts2",#N/A,TRUE,"Det_Trans_Sum";"ei2",#N/A,TRUE,"Earnings Impact";"ad2",#N/A,TRUE,"accretion dilution";"hg2",#N/A,TRUE,"Has-Gets";"pfis2",#N/A,TRUE,"Pro Forma Income Statement";"ca2",#N/A,TRUE,"Contribution_Analysis";"profba",#N/A,TRUE,"Pro Forma Balance Sheet";"acq2",#N/A,TRUE,"Acquirer";"tar2",#N/A,TRUE,"Target"}</definedName>
    <definedName name="wrn.72." hidden="1">{"cover",#N/A,TRUE,"Cover";"toc10",#N/A,TRUE,"TOC";"over",#N/A,TRUE,"Overview";"ts2",#N/A,TRUE,"Det_Trans_Sum";"ei3",#N/A,TRUE,"Earnings Impact";"ad3",#N/A,TRUE,"accretion dilution";"hg3",#N/A,TRUE,"Has-Gets";"pfis3",#N/A,TRUE,"Pro Forma Income Statement";"ca3",#N/A,TRUE,"Contribution_Analysis";"profba",#N/A,TRUE,"Pro Forma Balance Sheet";"acq3",#N/A,TRUE,"Acquirer";"tar3",#N/A,TRUE,"Target"}</definedName>
    <definedName name="wrn.8." hidden="1">{"cover",#N/A,TRUE,"Cover";"toc2",#N/A,TRUE,"TOC";"ts1",#N/A,TRUE,"Transaction Summary";"ei3",#N/A,TRUE,"Earnings Impact";"ad3",#N/A,TRUE,"accretion dilution";"hg3",#N/A,TRUE,"Has-Gets"}</definedName>
    <definedName name="wrn.9." hidden="1">{"cover",#N/A,TRUE,"Cover";"toc3",#N/A,TRUE,"TOC";"over",#N/A,TRUE,"Overview";"ts2",#N/A,TRUE,"Det_Trans_Sum";"eic",#N/A,TRUE,"Earnings Impact";"ad",#N/A,TRUE,"accretion dilution";"pfis",#N/A,TRUE,"Pro Forma Income Statement";"acqc",#N/A,TRUE,"Acquirer";"tarc",#N/A,TRUE,"Target"}</definedName>
    <definedName name="wrn.Aging._.and._.Trend._.Analysis." hidden="1">{#N/A,#N/A,FALSE,"Aging Summary";#N/A,#N/A,FALSE,"Ratio Analysis";#N/A,#N/A,FALSE,"Test 120 Day Accts";#N/A,#N/A,FALSE,"Tickmarks"}</definedName>
    <definedName name="wrn.ALL." hidden="1">{#N/A,#N/A,FALSE,"DCF";#N/A,#N/A,FALSE,"WACC";#N/A,#N/A,FALSE,"Sales_EBIT";#N/A,#N/A,FALSE,"Capex_Depreciation";#N/A,#N/A,FALSE,"WC";#N/A,#N/A,FALSE,"Interest";#N/A,#N/A,FALSE,"Assumptions"}</definedName>
    <definedName name="wrn.all._.sheet." hidden="1">{#N/A,#N/A,TRUE,"MAIN FT TERM";#N/A,#N/A,TRUE,"MCI  FT TERM ";#N/A,#N/A,TRUE,"OC12 EQV"}</definedName>
    <definedName name="wrn.all._.sheets." hidden="1">{#N/A,#N/A,TRUE,"MAIN FT TERM";#N/A,#N/A,TRUE,"MCI  FT TERM ";#N/A,#N/A,TRUE,"OC12 EQV"}</definedName>
    <definedName name="wrn.Alligator." hidden="1">{#N/A,#N/A,FALSE,"Cover";#N/A,#N/A,FALSE,"Summary-Alligator";#N/A,#N/A,FALSE,"Proforma-Alligator";#N/A,#N/A,FALSE,"Cougar (12-31)";#N/A,#N/A,FALSE,"Cougar (3-31)";#N/A,#N/A,FALSE,"Alligator (12-31)";#N/A,#N/A,FALSE,"Alligator (3-31)"}</definedName>
    <definedName name="wrn.balanco._.patrimonial." hidden="1">{#N/A,#N/A,FALSE,"base"}</definedName>
    <definedName name="wrn.BEL." hidden="1">{"IS",#N/A,FALSE,"IS";"RPTIS",#N/A,FALSE,"RPTIS";"STATS",#N/A,FALSE,"STATS";"CELL",#N/A,FALSE,"CELL";"BS",#N/A,FALSE,"BS"}</definedName>
    <definedName name="wrn.Cobafi9.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wrn.DACOM._.광전송장치._.투찰가._.검토." hidden="1">{#N/A,#N/A,FALSE,"DAOCM 2차 검토"}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Decision._.Memo." hidden="1">{"Summary",#N/A,TRUE,"Summary";"Assumptions",#N/A,TRUE,"Assumptions";"Decision Memo",#N/A,TRUE,"Ratios";"Decision Memo",#N/A,TRUE,"Fin. Stat.";"IRR",#N/A,TRUE,"IRR";"Decision Memo",#N/A,TRUE,"Sales - Trend";"Polymer Prices",#N/A,TRUE,"Pricing";"Decision Memo",#N/A,TRUE,"Operating Costs";"Decision Memo",#N/A,TRUE,"Feedstock Prices";"Decision Memo",#N/A,TRUE,"PPE-Dep'n";"Decision Memo",#N/A,TRUE,"Debt"}</definedName>
    <definedName name="wrn.EXPENSES._.98._.US.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9._.REAL." hidden="1">{"Reais 99 MKT",#N/A,TRUE,"MKT";"Reais 99 BUSS",#N/A,TRUE,"BusOper";"Reais 99 TECH",#N/A,TRUE,"Tech";"Reais 99 LOCAL",#N/A,TRUE,"LocalProg";"Reais 99 GA",#N/A,TRUE,"G&amp;A";"Reais 99 CONSOL",#N/A,TRUE,"Consolidate"}</definedName>
    <definedName name="wrn.FINANCIAL._.MONTH.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S.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US._.MONTH.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S.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IQRCGMES.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kleyner." hidden="1">{#N/A,#N/A,TRUE,"Equity Summary Sheet";#N/A,#N/A,TRUE,"Feedstock Prices";#N/A,#N/A,TRUE,"Disburse";#N/A,#N/A,TRUE,"Feedstock";#N/A,#N/A,TRUE,"Operating";#N/A,#N/A,TRUE,"Market-IFC";#N/A,#N/A,TRUE,"Pricing";#N/A,#N/A,TRUE,"Operating Costs";#N/A,#N/A,TRUE,"Sales - Trend";#N/A,#N/A,TRUE,"PPE-Dep'n";#N/A,#N/A,TRUE,"Oper. Costs";#N/A,#N/A,TRUE,"BS Items";#N/A,#N/A,TRUE,"Debt";#N/A,#N/A,TRUE,"No Expansion";#N/A,#N/A,TRUE,"Sensitivity";#N/A,#N/A,TRUE,"Fin. Stat.";#N/A,#N/A,TRUE,"IRR";#N/A,#N/A,TRUE,"Ratios";#N/A,#N/A,TRUE,"Assumptions";#N/A,#N/A,TRUE,"Summary";#N/A,#N/A,TRUE,"Dividends"}</definedName>
    <definedName name="wrn.Laudo." hidden="1">{"BPAtivo",#N/A,FALSE,"BAL_A";"BPPassivo",#N/A,FALSE,"BAL_A";"DRE",#N/A,FALSE,"DRE_A";"FCX",#N/A,FALSE,"FCX_A";"CVE",#N/A,FALSE,"FCX_A"}</definedName>
    <definedName name="wrn.MERGER._.PLANS." hidden="1">{"Assumptions1",#N/A,FALSE,"Assumptions";"MergerPlans1","20yearamort",FALSE,"MergerPlans";"MergerPlans1","40yearamort",FALSE,"MergerPlans";"MergerPlans2",#N/A,FALSE,"MergerPlans";"inputs",#N/A,FALSE,"MergerPlans"}</definedName>
    <definedName name="wrn.MergerModel." hidden="1">{"Deal",#N/A,FALSE,"Deal";"acquiror",#N/A,FALSE,"Acquiror";"Target",#N/A,FALSE,"Target"}</definedName>
    <definedName name="wrn.Nico." hidden="1">{#N/A,#N/A,TRUE,"Cover";#N/A,#N/A,TRUE,"Transaction Summary";#N/A,#N/A,TRUE,"Earnings Impact";#N/A,#N/A,TRUE,"accretion dilution"}</definedName>
    <definedName name="wrn.PRINT." hidden="1">{"ARL",#N/A,FALSE,"ARL"}</definedName>
    <definedName name="wrn.Print._.All._.A4." localSheetId="8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wrn.Print._.All._.A4." localSheetId="7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wrn.Print._.All._.A4.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wrn.Print._.All._.Letter." localSheetId="8" hidden="1">{"Valuation Letter",#N/A,TRUE,"Valuation Summary";"Financial Statements Letter",#N/A,TRUE,"Results";"Results Letter",#N/A,TRUE,"Results";"Ratios Letter",#N/A,TRUE,"Results";"Historical data Letter",#N/A,TRUE,"Historical Data";"Forecast inputs Letter",#N/A,TRUE,"Forecast Drivers"}</definedName>
    <definedName name="wrn.Print._.All._.Letter." localSheetId="7" hidden="1">{"Valuation Letter",#N/A,TRUE,"Valuation Summary";"Financial Statements Letter",#N/A,TRUE,"Results";"Results Letter",#N/A,TRUE,"Results";"Ratios Letter",#N/A,TRUE,"Results";"Historical data Letter",#N/A,TRUE,"Historical Data";"Forecast inputs Letter",#N/A,TRUE,"Forecast Drivers"}</definedName>
    <definedName name="wrn.Print._.All._.Letter." hidden="1">{"Valuation Letter",#N/A,TRUE,"Valuation Summary";"Financial Statements Letter",#N/A,TRUE,"Results";"Results Letter",#N/A,TRUE,"Results";"Ratios Letter",#N/A,TRUE,"Results";"Historical data Letter",#N/A,TRUE,"Historical Data";"Forecast inputs Letter",#N/A,TRUE,"Forecast Drivers"}</definedName>
    <definedName name="wrn.Print._.Results._.A4." localSheetId="8" hidden="1">{"Valuation",#N/A,TRUE,"Valuation Summary";"Financial Statements",#N/A,TRUE,"Results";"Results",#N/A,TRUE,"Results";"Ratios",#N/A,TRUE,"Results"}</definedName>
    <definedName name="wrn.Print._.Results._.A4." localSheetId="7" hidden="1">{"Valuation",#N/A,TRUE,"Valuation Summary";"Financial Statements",#N/A,TRUE,"Results";"Results",#N/A,TRUE,"Results";"Ratios",#N/A,TRUE,"Results"}</definedName>
    <definedName name="wrn.Print._.Results._.A4." hidden="1">{"Valuation",#N/A,TRUE,"Valuation Summary";"Financial Statements",#N/A,TRUE,"Results";"Results",#N/A,TRUE,"Results";"Ratios",#N/A,TRUE,"Results"}</definedName>
    <definedName name="wrn.Print._.Results._.Letter." localSheetId="8" hidden="1">{"Valuation Letter",#N/A,TRUE,"Valuation Summary";"Financial Statements Letter",#N/A,TRUE,"Results";"Results Letter",#N/A,TRUE,"Results";"Ratios Letter",#N/A,TRUE,"Results"}</definedName>
    <definedName name="wrn.Print._.Results._.Letter." localSheetId="7" hidden="1">{"Valuation Letter",#N/A,TRUE,"Valuation Summary";"Financial Statements Letter",#N/A,TRUE,"Results";"Results Letter",#N/A,TRUE,"Results";"Ratios Letter",#N/A,TRUE,"Results"}</definedName>
    <definedName name="wrn.Print._.Results._.Letter." hidden="1">{"Valuation Letter",#N/A,TRUE,"Valuation Summary";"Financial Statements Letter",#N/A,TRUE,"Results";"Results Letter",#N/A,TRUE,"Results";"Ratios Letter",#N/A,TRUE,"Results"}</definedName>
    <definedName name="wrn.Quick._.Summary." hidden="1">{"Decision Memo",#N/A,TRUE,"Ratios";"IRR",#N/A,TRUE,"IRR";"Decision Memo",#N/A,TRUE,"Fin. Stat.";"Summary",#N/A,TRUE,"Debt"}</definedName>
    <definedName name="wrn.Ray1." hidden="1">{"LB1",#N/A,FALSE,"DR";"LB2",#N/A,FALSE,"DR"}</definedName>
    <definedName name="wrn.Ray2." hidden="1">{"BNnew1",#N/A,FALSE,"BNDES_Aut";"BNnew2",#N/A,FALSE,"BNDES_Aut";"BNnew3",#N/A,FALSE,"BNDES_Aut"}</definedName>
    <definedName name="wrn.Rayton." hidden="1">{"AT1",#N/A,FALSE,"BAL";"AT2",#N/A,FALSE,"BAL";"PAS1",#N/A,FALSE,"BAL";"PAS2",#N/A,FALSE,"BAL";"DR1",#N/A,FALSE,"DRE";"DR2",#N/A,FALSE,"DRE";"FCX1",#N/A,FALSE,"FCX";"FCX2",#N/A,FALSE,"FCX";"FCX3",#N/A,FALSE,"FCX";"UF",#N/A,FALSE,"UF"}</definedName>
    <definedName name="wrn.recap." hidden="1">{#N/A,#N/A,FALSE,"RECAP";#N/A,#N/A,FALSE,"CW_B";#N/A,#N/A,FALSE,"CW_M";#N/A,#N/A,FALSE,"CW_E";#N/A,#N/A,FALSE,"CW_F";#N/A,#N/A,FALSE,"FC_B";#N/A,#N/A,FALSE,"FC_M";#N/A,#N/A,FALSE,"FC_E";#N/A,#N/A,FALSE,"FC_F";#N/A,#N/A,FALSE,"CS"}</definedName>
    <definedName name="wrn.Relat_Básico." hidden="1">{"NOPAT",#N/A,FALSE,"NOPAT_A";"Investimentos",#N/A,FALSE,"Investimentos";"Custos Operação",#N/A,FALSE,"Custos_Oper";"Det_Eva_1",#N/A,FALSE,"DET_EVA";"Det_Eva_2",#N/A,FALSE,"DET_EVA";"Comp_Preços",#N/A,FALSE,"Comp_Preço"}</definedName>
    <definedName name="wrn.RESULTADO.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Test." hidden="1">{"test",#N/A,TRUE,"Summary";"test",#N/A,TRUE,"Assumptions"}</definedName>
    <definedName name="wrn.test._.2." hidden="1">{"test",#N/A,TRUE,"Summary";"test",#N/A,TRUE,"Assumptions"}</definedName>
    <definedName name="wrn.test1." hidden="1">{#N/A,#N/A,FALSE,"Earn'gs &amp; Val'n";#N/A,#N/A,FALSE,"Interim"}</definedName>
    <definedName name="wrn.Total._.Printout." hidden="1">{#N/A,#N/A,FALSE,"System Totals";#N/A,#N/A,FALSE,"SegA";#N/A,#N/A,FALSE,"SegB";#N/A,#N/A,FALSE,"SegC";#N/A,#N/A,FALSE,"SegD";#N/A,#N/A,FALSE,"SegE";#N/A,#N/A,FALSE,"SegF";#N/A,#N/A,FALSE,"SegG"}</definedName>
    <definedName name="wrn.USW." hidden="1">{"IS",#N/A,FALSE,"IS";"RPTIS",#N/A,FALSE,"RPTIS";"STATS",#N/A,FALSE,"STATS";"BS",#N/A,FALSE,"BS"}</definedName>
    <definedName name="wrn.WORK._.PAPER.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.99.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x">#REF!</definedName>
    <definedName name="XREF_COLUMN_1" hidden="1">[42]DOAR!#REF!</definedName>
    <definedName name="XREF_COLUMN_10" hidden="1">#REF!</definedName>
    <definedName name="XREF_COLUMN_11" hidden="1">#REF!</definedName>
    <definedName name="XREF_COLUMN_14" hidden="1">#REF!</definedName>
    <definedName name="XREF_COLUMN_15" hidden="1">#REF!</definedName>
    <definedName name="XREF_COLUMN_16" hidden="1">#REF!</definedName>
    <definedName name="XREF_COLUMN_17" hidden="1">'[43]Tickmarks '!$G$1:$G$65536</definedName>
    <definedName name="XREF_COLUMN_19" hidden="1">#REF!</definedName>
    <definedName name="XREF_COLUMN_2" hidden="1">#REF!</definedName>
    <definedName name="XREF_COLUMN_20" hidden="1">'[44]Mapa de Resultado'!#REF!</definedName>
    <definedName name="XREF_COLUMN_21" hidden="1">'[44]Mapa de Resultado'!#REF!</definedName>
    <definedName name="XREF_COLUMN_3" hidden="1">#REF!</definedName>
    <definedName name="XREF_COLUMN_4" hidden="1">#REF!</definedName>
    <definedName name="XREF_COLUMN_5" hidden="1">[45]RES!#REF!</definedName>
    <definedName name="XREF_COLUMN_6" hidden="1">[45]RES!#REF!</definedName>
    <definedName name="XREF_COLUMN_7" hidden="1">[45]BAL!#REF!</definedName>
    <definedName name="XREF_COLUMN_8" hidden="1">[45]BAL!#REF!</definedName>
    <definedName name="XREF_COLUMN_9" hidden="1">[45]BAL!#REF!</definedName>
    <definedName name="XRefActiveRow" hidden="1">#REF!</definedName>
    <definedName name="XRefColumnsCount" hidden="1">1</definedName>
    <definedName name="XRefCopy1" hidden="1">#REF!</definedName>
    <definedName name="XRefCopy10" hidden="1">#REF!</definedName>
    <definedName name="XRefCopy10Row" hidden="1">#REF!</definedName>
    <definedName name="XRefCopy11Row" hidden="1">#REF!</definedName>
    <definedName name="XRefCopy12" hidden="1">'[44]Mapa de Resultado'!#REF!</definedName>
    <definedName name="XRefCopy12Row" hidden="1">#REF!</definedName>
    <definedName name="XRefCopy13" hidden="1">#REF!</definedName>
    <definedName name="XRefCopy13Row" hidden="1">#REF!</definedName>
    <definedName name="XRefCopy15" hidden="1">#REF!</definedName>
    <definedName name="XRefCopy15Row" hidden="1">#REF!</definedName>
    <definedName name="XRefCopy16" hidden="1">[46]BP!#REF!</definedName>
    <definedName name="XRefCopy16Row" hidden="1">#REF!</definedName>
    <definedName name="XRefCopy17" hidden="1">#REF!</definedName>
    <definedName name="XRefCopy17Row" hidden="1">#REF!</definedName>
    <definedName name="XRefCopy18" hidden="1">'[44]Mapa de Resultado'!#REF!</definedName>
    <definedName name="XRefCopy18Row" hidden="1">#REF!</definedName>
    <definedName name="XRefCopy19Row" hidden="1">#REF!</definedName>
    <definedName name="XRefCopy2" hidden="1">#REF!</definedName>
    <definedName name="XRefCopy20" hidden="1">[45]RES!#REF!</definedName>
    <definedName name="XRefCopy20Row" hidden="1">#REF!</definedName>
    <definedName name="XRefCopy21" hidden="1">[45]RES!#REF!</definedName>
    <definedName name="XRefCopy21Row" hidden="1">#REF!</definedName>
    <definedName name="XRefCopy22" hidden="1">[45]RES!#REF!</definedName>
    <definedName name="XRefCopy22Row" hidden="1">#REF!</definedName>
    <definedName name="XRefCopy23" hidden="1">[45]RES!#REF!</definedName>
    <definedName name="XRefCopy23Row" hidden="1">#REF!</definedName>
    <definedName name="XRefCopy24" hidden="1">[45]RES!#REF!</definedName>
    <definedName name="XRefCopy24Row" hidden="1">#REF!</definedName>
    <definedName name="XRefCopy25" hidden="1">[45]BAL!#REF!</definedName>
    <definedName name="XRefCopy25Row" hidden="1">#REF!</definedName>
    <definedName name="XRefCopy26Row" hidden="1">#REF!</definedName>
    <definedName name="XRefCopy27Row" hidden="1">#REF!</definedName>
    <definedName name="XRefCopy28Row" hidden="1">#REF!</definedName>
    <definedName name="XRefCopy29Row" hidden="1">#REF!</definedName>
    <definedName name="XRefCopy3" hidden="1">#REF!</definedName>
    <definedName name="XRefCopy30" hidden="1">[45]BAL!#REF!</definedName>
    <definedName name="XRefCopy30Row" hidden="1">#REF!</definedName>
    <definedName name="XRefCopy31Row" hidden="1">#REF!</definedName>
    <definedName name="XRefCopy32" hidden="1">[45]BAL!#REF!</definedName>
    <definedName name="XRefCopy32Row" hidden="1">#REF!</definedName>
    <definedName name="XRefCopy33Row" hidden="1">#REF!</definedName>
    <definedName name="XRefCopy34Row" hidden="1">#REF!</definedName>
    <definedName name="XRefCopy35" hidden="1">[45]BAL!#REF!</definedName>
    <definedName name="XRefCopy35Row" hidden="1">#REF!</definedName>
    <definedName name="XRefCopy36" hidden="1">[45]BAL!#REF!</definedName>
    <definedName name="XRefCopy37" hidden="1">[45]BAL!#REF!</definedName>
    <definedName name="XRefCopy37Row" hidden="1">#REF!</definedName>
    <definedName name="XRefCopy38" hidden="1">[45]BAL!#REF!</definedName>
    <definedName name="XRefCopy38Row" hidden="1">#REF!</definedName>
    <definedName name="XRefCopy3Row" hidden="1">[47]XREF!#REF!</definedName>
    <definedName name="XRefCopy4" hidden="1">#REF!</definedName>
    <definedName name="XRefCopy40Row" hidden="1">#REF!</definedName>
    <definedName name="XRefCopy41Row" hidden="1">#REF!</definedName>
    <definedName name="XRefCopy42Row" hidden="1">#REF!</definedName>
    <definedName name="XRefCopy43Row" hidden="1">#REF!</definedName>
    <definedName name="XRefCopy44Row" hidden="1">#REF!</definedName>
    <definedName name="XRefCopy45Row" hidden="1">#REF!</definedName>
    <definedName name="XRefCopy46Row" hidden="1">#REF!</definedName>
    <definedName name="XRefCopy47Row" hidden="1">#REF!</definedName>
    <definedName name="XRefCopy48Row" hidden="1">#REF!</definedName>
    <definedName name="XRefCopy49Row" hidden="1">#REF!</definedName>
    <definedName name="XRefCopy4Row" hidden="1">#REF!</definedName>
    <definedName name="XRefCopy5" hidden="1">#REF!</definedName>
    <definedName name="XRefCopy50Row" hidden="1">#REF!</definedName>
    <definedName name="XRefCopy51Row" hidden="1">#REF!</definedName>
    <definedName name="XRefCopy52Row" hidden="1">#REF!</definedName>
    <definedName name="XRefCopy53Row" hidden="1">#REF!</definedName>
    <definedName name="XRefCopy54Row" hidden="1">#REF!</definedName>
    <definedName name="XRefCopy55Row" hidden="1">#REF!</definedName>
    <definedName name="XRefCopy56" hidden="1">#REF!</definedName>
    <definedName name="XRefCopy56Row" hidden="1">[44]XREF!#REF!</definedName>
    <definedName name="XRefCopy5Row" hidden="1">#REF!</definedName>
    <definedName name="XRefCopy6" hidden="1">#REF!</definedName>
    <definedName name="XRefCopy61" hidden="1">'[44]Mapa de Resultado'!#REF!</definedName>
    <definedName name="XRefCopy61Row" hidden="1">#REF!</definedName>
    <definedName name="XRefCopy63Row" hidden="1">#REF!</definedName>
    <definedName name="XRefCopy64Row" hidden="1">#REF!</definedName>
    <definedName name="XRefCopy65Row" hidden="1">#REF!</definedName>
    <definedName name="XRefCopy66" hidden="1">#REF!</definedName>
    <definedName name="XRefCopy66Row" hidden="1">#REF!</definedName>
    <definedName name="XRefCopy67Row" hidden="1">#REF!</definedName>
    <definedName name="XRefCopy68Row" hidden="1">#REF!</definedName>
    <definedName name="XRefCopy69Row" hidden="1">#REF!</definedName>
    <definedName name="XRefCopy6Row" hidden="1">#REF!</definedName>
    <definedName name="XRefCopy7" hidden="1">#REF!</definedName>
    <definedName name="XRefCopy70Row" hidden="1">#REF!</definedName>
    <definedName name="XRefCopy71Row" hidden="1">#REF!</definedName>
    <definedName name="XRefCopy72Row" hidden="1">#REF!</definedName>
    <definedName name="XRefCopy73Row" hidden="1">#REF!</definedName>
    <definedName name="XRefCopy74Row" hidden="1">#REF!</definedName>
    <definedName name="XRefCopy75Row" hidden="1">#REF!</definedName>
    <definedName name="XRefCopy76Row" hidden="1">#REF!</definedName>
    <definedName name="XRefCopy77Row" hidden="1">#REF!</definedName>
    <definedName name="XRefCopy78Row" hidden="1">#REF!</definedName>
    <definedName name="XRefCopy7Row" hidden="1">#REF!</definedName>
    <definedName name="XRefCopy8" hidden="1">[48]Lead!#REF!</definedName>
    <definedName name="XRefCopy80Row" hidden="1">#REF!</definedName>
    <definedName name="XRefCopy81" hidden="1">'[44]Mapa de Resultado'!#REF!</definedName>
    <definedName name="XRefCopy81Row" hidden="1">#REF!</definedName>
    <definedName name="XRefCopy82Row" hidden="1">#REF!</definedName>
    <definedName name="XRefCopy8Row" hidden="1">#REF!</definedName>
    <definedName name="XRefCopy9" hidden="1">'[49]Mapa Imobilizado'!#REF!</definedName>
    <definedName name="XRefCopy9Row" hidden="1">#REF!</definedName>
    <definedName name="XRefCopyRangeCount" hidden="1">2</definedName>
    <definedName name="XRefPaste1" hidden="1">[42]DOAR!#REF!</definedName>
    <definedName name="XRefPaste10" hidden="1">#REF!</definedName>
    <definedName name="XRefPaste101" hidden="1">#REF!</definedName>
    <definedName name="XRefPaste101Row" hidden="1">#REF!</definedName>
    <definedName name="XRefPaste102" hidden="1">#REF!</definedName>
    <definedName name="XRefPaste102Row" hidden="1">#REF!</definedName>
    <definedName name="XRefPaste103" hidden="1">#REF!</definedName>
    <definedName name="XRefPaste103Row" hidden="1">#REF!</definedName>
    <definedName name="XRefPaste104Row" hidden="1">#REF!</definedName>
    <definedName name="XRefPaste105Row" hidden="1">#REF!</definedName>
    <definedName name="XRefPaste106" hidden="1">#REF!</definedName>
    <definedName name="XRefPaste106Row" hidden="1">#REF!</definedName>
    <definedName name="XRefPaste107Row" hidden="1">#REF!</definedName>
    <definedName name="XRefPaste108Row" hidden="1">#REF!</definedName>
    <definedName name="XRefPaste10Row" hidden="1">#REF!</definedName>
    <definedName name="XRefPaste11" hidden="1">#REF!</definedName>
    <definedName name="XRefPaste111Row" hidden="1">#REF!</definedName>
    <definedName name="XRefPaste112Row" hidden="1">#REF!</definedName>
    <definedName name="XRefPaste117" hidden="1">'[44]Mapa de Resultado'!#REF!</definedName>
    <definedName name="XRefPaste117Row" hidden="1">#REF!</definedName>
    <definedName name="XRefPaste118" hidden="1">'[44]Mapa de Resultado'!#REF!</definedName>
    <definedName name="XRefPaste118Row" hidden="1">#REF!</definedName>
    <definedName name="XRefPaste119" hidden="1">'[44]Mapa de Resultado'!#REF!</definedName>
    <definedName name="XRefPaste119Row" hidden="1">#REF!</definedName>
    <definedName name="XRefPaste11Row" hidden="1">#REF!</definedName>
    <definedName name="XRefPaste12" hidden="1">#REF!</definedName>
    <definedName name="XRefPaste120" hidden="1">#REF!</definedName>
    <definedName name="XRefPaste120Row" hidden="1">#REF!</definedName>
    <definedName name="XRefPaste121Row" hidden="1">#REF!</definedName>
    <definedName name="XRefPaste122Row" hidden="1">#REF!</definedName>
    <definedName name="XRefPaste123Row" hidden="1">#REF!</definedName>
    <definedName name="XRefPaste124Row" hidden="1">#REF!</definedName>
    <definedName name="XRefPaste126Row" hidden="1">#REF!</definedName>
    <definedName name="XRefPaste127Row" hidden="1">#REF!</definedName>
    <definedName name="XRefPaste128Row" hidden="1">#REF!</definedName>
    <definedName name="XRefPaste129Row" hidden="1">#REF!</definedName>
    <definedName name="XRefPaste12Row" hidden="1">#REF!</definedName>
    <definedName name="XRefPaste13" hidden="1">#REF!</definedName>
    <definedName name="XRefPaste130Row" hidden="1">#REF!</definedName>
    <definedName name="XRefPaste131Row" hidden="1">#REF!</definedName>
    <definedName name="XRefPaste132Row" hidden="1">#REF!</definedName>
    <definedName name="XRefPaste133Row" hidden="1">#REF!</definedName>
    <definedName name="XRefPaste134Row" hidden="1">#REF!</definedName>
    <definedName name="XRefPaste135Row" hidden="1">#REF!</definedName>
    <definedName name="XRefPaste136Row" hidden="1">#REF!</definedName>
    <definedName name="XRefPaste137Row" hidden="1">#REF!</definedName>
    <definedName name="XRefPaste138Row" hidden="1">#REF!</definedName>
    <definedName name="XRefPaste139" hidden="1">'[44]Mapa de Resultado'!#REF!</definedName>
    <definedName name="XRefPaste139Row" hidden="1">#REF!</definedName>
    <definedName name="XRefPaste13Row" hidden="1">#REF!</definedName>
    <definedName name="XRefPaste14" hidden="1">#REF!</definedName>
    <definedName name="XRefPaste15" hidden="1">#REF!</definedName>
    <definedName name="XRefPaste15Row" hidden="1">#REF!</definedName>
    <definedName name="XRefPaste16" hidden="1">#REF!</definedName>
    <definedName name="XRefPaste16Row" hidden="1">#REF!</definedName>
    <definedName name="XRefPaste17Row" hidden="1">#REF!</definedName>
    <definedName name="XRefPaste18" hidden="1">#REF!</definedName>
    <definedName name="XRefPaste18Row" hidden="1">#REF!</definedName>
    <definedName name="XRefPaste19" hidden="1">'[44]Mapa de Resultado'!#REF!</definedName>
    <definedName name="XRefPaste19Row" hidden="1">#REF!</definedName>
    <definedName name="XRefPaste1Row" hidden="1">#REF!</definedName>
    <definedName name="XRefPaste2" hidden="1">#REF!</definedName>
    <definedName name="XRefPaste20" hidden="1">[46]BP!#REF!</definedName>
    <definedName name="XRefPaste20Row" hidden="1">#REF!</definedName>
    <definedName name="XRefPaste21" hidden="1">[46]BP!#REF!</definedName>
    <definedName name="XRefPaste21Row" hidden="1">#REF!</definedName>
    <definedName name="XRefPaste22Row" hidden="1">#REF!</definedName>
    <definedName name="XRefPaste23" hidden="1">[46]BP!#REF!</definedName>
    <definedName name="XRefPaste23Row" hidden="1">#REF!</definedName>
    <definedName name="XRefPaste24" hidden="1">[46]BP!#REF!</definedName>
    <definedName name="XRefPaste24Row" hidden="1">#REF!</definedName>
    <definedName name="XRefPaste25Row" hidden="1">#REF!</definedName>
    <definedName name="XRefPaste26" hidden="1">#REF!</definedName>
    <definedName name="XRefPaste26Row" hidden="1">#REF!</definedName>
    <definedName name="XRefPaste27Row" hidden="1">#REF!</definedName>
    <definedName name="XRefPaste28" hidden="1">#REF!</definedName>
    <definedName name="XRefPaste28Row" hidden="1">#REF!</definedName>
    <definedName name="XRefPaste29" hidden="1">#REF!</definedName>
    <definedName name="XRefPaste29Row" hidden="1">#REF!</definedName>
    <definedName name="XRefPaste2Row" hidden="1">#REF!</definedName>
    <definedName name="XRefPaste3" hidden="1">[42]DOAR!#REF!</definedName>
    <definedName name="XRefPaste30" hidden="1">[46]BP!#REF!</definedName>
    <definedName name="XRefPaste30Row" hidden="1">#REF!</definedName>
    <definedName name="XRefPaste31" hidden="1">#REF!</definedName>
    <definedName name="XRefPaste31Row" hidden="1">#REF!</definedName>
    <definedName name="XRefPaste32" hidden="1">#REF!</definedName>
    <definedName name="XRefPaste32Row" hidden="1">#REF!</definedName>
    <definedName name="XRefPaste33Row" hidden="1">#REF!</definedName>
    <definedName name="XRefPaste34Row" hidden="1">#REF!</definedName>
    <definedName name="XRefPaste35Row" hidden="1">#REF!</definedName>
    <definedName name="XRefPaste36" hidden="1">[45]BAL!#REF!</definedName>
    <definedName name="XRefPaste36Row" hidden="1">#REF!</definedName>
    <definedName name="XRefPaste37" hidden="1">'[44]Mapa de Resultado'!#REF!</definedName>
    <definedName name="XRefPaste37Row" hidden="1">#REF!</definedName>
    <definedName name="XRefPaste38" hidden="1">#REF!</definedName>
    <definedName name="XRefPaste38Row" hidden="1">#REF!</definedName>
    <definedName name="XRefPaste39" hidden="1">#REF!</definedName>
    <definedName name="XRefPaste39Row" hidden="1">#REF!</definedName>
    <definedName name="XRefPaste3Row" hidden="1">#REF!</definedName>
    <definedName name="XRefPaste4" hidden="1">#REF!</definedName>
    <definedName name="XRefPaste44" hidden="1">'[44]Deposito Judicial'!#REF!</definedName>
    <definedName name="XRefPaste44Row" hidden="1">[44]XREF!#REF!</definedName>
    <definedName name="XRefPaste45" hidden="1">#REF!</definedName>
    <definedName name="XRefPaste45Row" hidden="1">[44]XREF!#REF!</definedName>
    <definedName name="XRefPaste4Row" hidden="1">#REF!</definedName>
    <definedName name="XRefPaste5" hidden="1">#REF!</definedName>
    <definedName name="XRefPaste56Row" hidden="1">#REF!</definedName>
    <definedName name="XRefPaste57Row" hidden="1">#REF!</definedName>
    <definedName name="XRefPaste59Row" hidden="1">#REF!</definedName>
    <definedName name="XRefPaste5Row" hidden="1">#REF!</definedName>
    <definedName name="XRefPaste6" hidden="1">#REF!</definedName>
    <definedName name="XRefPaste62Row" hidden="1">#REF!</definedName>
    <definedName name="XRefPaste63Row" hidden="1">#REF!</definedName>
    <definedName name="XRefPaste64Row" hidden="1">#REF!</definedName>
    <definedName name="XRefPaste65Row" hidden="1">#REF!</definedName>
    <definedName name="XRefPaste67Row" hidden="1">#REF!</definedName>
    <definedName name="XRefPaste68Row" hidden="1">#REF!</definedName>
    <definedName name="XRefPaste69Row" hidden="1">#REF!</definedName>
    <definedName name="XRefPaste6Row" hidden="1">#REF!</definedName>
    <definedName name="XRefPaste7" hidden="1">#REF!</definedName>
    <definedName name="XRefPaste70Row" hidden="1">#REF!</definedName>
    <definedName name="XRefPaste71Row" hidden="1">#REF!</definedName>
    <definedName name="XRefPaste75Row" hidden="1">#REF!</definedName>
    <definedName name="XRefPaste7Row" hidden="1">#REF!</definedName>
    <definedName name="XRefPaste8" hidden="1">#REF!</definedName>
    <definedName name="XRefPaste8Row" hidden="1">#REF!</definedName>
    <definedName name="XRefPaste9" hidden="1">#REF!</definedName>
    <definedName name="XRefPaste99Row" hidden="1">#REF!</definedName>
    <definedName name="XRefPaste9Row" hidden="1">#REF!</definedName>
    <definedName name="XRefPasteRangeCount" hidden="1">2</definedName>
    <definedName name="YEAR" localSheetId="8">#REF!</definedName>
    <definedName name="YEAR" localSheetId="7">#REF!</definedName>
    <definedName name="YEAR">#REF!</definedName>
    <definedName name="YEAR2">[4]Inputs!$D$18</definedName>
    <definedName name="za">#REF!</definedName>
    <definedName name="ל">'[50]5.6.07'!$C$13</definedName>
    <definedName name="לל">'[51]5.6.07'!$C$8</definedName>
    <definedName name="שעח">'[52]נתונים לשינוי'!$G$7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7" i="29" l="1"/>
  <c r="C91" i="29" s="1"/>
  <c r="T72" i="9" l="1"/>
  <c r="Q70" i="9"/>
  <c r="K70" i="9"/>
  <c r="T70" i="9" s="1"/>
  <c r="Q69" i="9"/>
  <c r="K69" i="9"/>
  <c r="Q68" i="9"/>
  <c r="K68" i="9"/>
  <c r="Q67" i="9"/>
  <c r="Q66" i="9"/>
  <c r="T66" i="9" s="1"/>
  <c r="K66" i="9"/>
  <c r="Q64" i="9"/>
  <c r="K64" i="9"/>
  <c r="Q62" i="9"/>
  <c r="K62" i="9"/>
  <c r="Q61" i="9"/>
  <c r="K61" i="9"/>
  <c r="T61" i="9" s="1"/>
  <c r="Q60" i="9"/>
  <c r="K60" i="9"/>
  <c r="Q59" i="9"/>
  <c r="T59" i="9" s="1"/>
  <c r="K59" i="9"/>
  <c r="Q57" i="9"/>
  <c r="K57" i="9"/>
  <c r="T57" i="9" s="1"/>
  <c r="Q56" i="9"/>
  <c r="K56" i="9"/>
  <c r="Q55" i="9"/>
  <c r="Q54" i="9"/>
  <c r="K54" i="9"/>
  <c r="Q52" i="9"/>
  <c r="K52" i="9"/>
  <c r="T52" i="9" s="1"/>
  <c r="K51" i="9"/>
  <c r="Q50" i="9"/>
  <c r="K50" i="9"/>
  <c r="Q49" i="9"/>
  <c r="K49" i="9"/>
  <c r="T49" i="9" s="1"/>
  <c r="Q48" i="9"/>
  <c r="K48" i="9"/>
  <c r="Q46" i="9"/>
  <c r="K46" i="9"/>
  <c r="T46" i="9" s="1"/>
  <c r="Q44" i="9"/>
  <c r="K44" i="9"/>
  <c r="Q42" i="9"/>
  <c r="K42" i="9"/>
  <c r="Q41" i="9"/>
  <c r="K41" i="9"/>
  <c r="Q40" i="9"/>
  <c r="K39" i="9"/>
  <c r="R39" i="9" s="1"/>
  <c r="Q38" i="9"/>
  <c r="S38" i="9" s="1"/>
  <c r="K38" i="9"/>
  <c r="Q34" i="9"/>
  <c r="K34" i="9"/>
  <c r="R34" i="9" s="1"/>
  <c r="K30" i="9"/>
  <c r="Q29" i="9"/>
  <c r="K29" i="9"/>
  <c r="Q28" i="9"/>
  <c r="Q27" i="9"/>
  <c r="K27" i="9"/>
  <c r="Q26" i="9"/>
  <c r="K26" i="9"/>
  <c r="T26" i="9" s="1"/>
  <c r="K25" i="9"/>
  <c r="Q24" i="9"/>
  <c r="Q22" i="9"/>
  <c r="K22" i="9"/>
  <c r="Q21" i="9"/>
  <c r="T21" i="9" s="1"/>
  <c r="K21" i="9"/>
  <c r="Q20" i="9"/>
  <c r="K20" i="9"/>
  <c r="T20" i="9" s="1"/>
  <c r="J19" i="9"/>
  <c r="F19" i="9"/>
  <c r="Q18" i="9"/>
  <c r="K18" i="9"/>
  <c r="Q17" i="9"/>
  <c r="E19" i="9"/>
  <c r="K17" i="9"/>
  <c r="Q16" i="9"/>
  <c r="K16" i="9"/>
  <c r="T16" i="9" s="1"/>
  <c r="S15" i="9"/>
  <c r="S19" i="9" s="1"/>
  <c r="R15" i="9"/>
  <c r="R19" i="9" s="1"/>
  <c r="H19" i="9"/>
  <c r="G19" i="9"/>
  <c r="D19" i="9"/>
  <c r="Q14" i="9"/>
  <c r="K14" i="9"/>
  <c r="T14" i="9" s="1"/>
  <c r="Q13" i="9"/>
  <c r="K13" i="9"/>
  <c r="T13" i="9" s="1"/>
  <c r="P15" i="9"/>
  <c r="P19" i="9" s="1"/>
  <c r="Q12" i="9"/>
  <c r="K12" i="9"/>
  <c r="Q11" i="9"/>
  <c r="K11" i="9"/>
  <c r="O15" i="9"/>
  <c r="O19" i="9" s="1"/>
  <c r="N15" i="9"/>
  <c r="N19" i="9" s="1"/>
  <c r="Q10" i="9"/>
  <c r="K10" i="9"/>
  <c r="T4" i="9"/>
  <c r="C37" i="9"/>
  <c r="C35" i="9"/>
  <c r="T18" i="9" l="1"/>
  <c r="T22" i="9"/>
  <c r="T68" i="9"/>
  <c r="T29" i="9"/>
  <c r="T62" i="9"/>
  <c r="T11" i="9"/>
  <c r="T27" i="9"/>
  <c r="T64" i="9"/>
  <c r="T17" i="9"/>
  <c r="T44" i="9"/>
  <c r="T48" i="9"/>
  <c r="T60" i="9"/>
  <c r="T54" i="9"/>
  <c r="R42" i="9"/>
  <c r="T42" i="9" s="1"/>
  <c r="S42" i="9"/>
  <c r="T10" i="9"/>
  <c r="T12" i="9"/>
  <c r="T56" i="9"/>
  <c r="L15" i="9"/>
  <c r="K55" i="9"/>
  <c r="T55" i="9" s="1"/>
  <c r="Q37" i="9"/>
  <c r="I19" i="9"/>
  <c r="M15" i="9"/>
  <c r="M19" i="9" s="1"/>
  <c r="K23" i="9"/>
  <c r="Q23" i="9"/>
  <c r="Q25" i="9"/>
  <c r="T25" i="9" s="1"/>
  <c r="Q30" i="9"/>
  <c r="T30" i="9" s="1"/>
  <c r="K35" i="9"/>
  <c r="Q39" i="9"/>
  <c r="T50" i="9"/>
  <c r="Q51" i="9"/>
  <c r="T51" i="9" s="1"/>
  <c r="T69" i="9"/>
  <c r="C32" i="9"/>
  <c r="C36" i="9"/>
  <c r="K24" i="9"/>
  <c r="T24" i="9" s="1"/>
  <c r="C31" i="9"/>
  <c r="S34" i="9"/>
  <c r="T34" i="9" s="1"/>
  <c r="K40" i="9"/>
  <c r="Q43" i="9"/>
  <c r="K67" i="9"/>
  <c r="T67" i="9" s="1"/>
  <c r="K15" i="9"/>
  <c r="K28" i="9"/>
  <c r="T28" i="9" s="1"/>
  <c r="C33" i="9"/>
  <c r="Q35" i="9"/>
  <c r="T39" i="9"/>
  <c r="S39" i="9"/>
  <c r="S41" i="9"/>
  <c r="R41" i="9"/>
  <c r="K43" i="9"/>
  <c r="T43" i="9" l="1"/>
  <c r="T41" i="9"/>
  <c r="T23" i="9"/>
  <c r="S40" i="9"/>
  <c r="R40" i="9"/>
  <c r="T40" i="9" s="1"/>
  <c r="Q36" i="9"/>
  <c r="L19" i="9"/>
  <c r="Q15" i="9"/>
  <c r="T15" i="9" s="1"/>
  <c r="M65" i="9"/>
  <c r="M71" i="9" s="1"/>
  <c r="S35" i="9"/>
  <c r="R35" i="9"/>
  <c r="K37" i="9"/>
  <c r="I65" i="9"/>
  <c r="I71" i="9" s="1"/>
  <c r="K33" i="9"/>
  <c r="K19" i="9"/>
  <c r="T35" i="9" l="1"/>
  <c r="F45" i="9"/>
  <c r="F47" i="9" s="1"/>
  <c r="F53" i="9" s="1"/>
  <c r="F58" i="9" s="1"/>
  <c r="F63" i="9" s="1"/>
  <c r="F65" i="9"/>
  <c r="F71" i="9" s="1"/>
  <c r="K31" i="9"/>
  <c r="D65" i="9"/>
  <c r="D45" i="9"/>
  <c r="K32" i="9"/>
  <c r="G65" i="9"/>
  <c r="G71" i="9" s="1"/>
  <c r="G45" i="9"/>
  <c r="G47" i="9" s="1"/>
  <c r="G53" i="9" s="1"/>
  <c r="G58" i="9" s="1"/>
  <c r="G63" i="9" s="1"/>
  <c r="E45" i="9"/>
  <c r="E47" i="9" s="1"/>
  <c r="E53" i="9" s="1"/>
  <c r="E58" i="9" s="1"/>
  <c r="E63" i="9" s="1"/>
  <c r="E65" i="9"/>
  <c r="E71" i="9" s="1"/>
  <c r="Q33" i="9"/>
  <c r="H65" i="9"/>
  <c r="H71" i="9" s="1"/>
  <c r="H45" i="9"/>
  <c r="H47" i="9" s="1"/>
  <c r="H53" i="9" s="1"/>
  <c r="H58" i="9" s="1"/>
  <c r="H63" i="9" s="1"/>
  <c r="I45" i="9"/>
  <c r="I47" i="9" s="1"/>
  <c r="I53" i="9" s="1"/>
  <c r="I58" i="9" s="1"/>
  <c r="I63" i="9" s="1"/>
  <c r="N65" i="9"/>
  <c r="N71" i="9" s="1"/>
  <c r="N45" i="9"/>
  <c r="N47" i="9" s="1"/>
  <c r="N53" i="9" s="1"/>
  <c r="N58" i="9" s="1"/>
  <c r="N63" i="9" s="1"/>
  <c r="Q19" i="9"/>
  <c r="T19" i="9" s="1"/>
  <c r="L65" i="9"/>
  <c r="K36" i="9"/>
  <c r="R33" i="9"/>
  <c r="S33" i="9"/>
  <c r="P65" i="9"/>
  <c r="P71" i="9" s="1"/>
  <c r="P45" i="9"/>
  <c r="P47" i="9" s="1"/>
  <c r="P53" i="9" s="1"/>
  <c r="P58" i="9" s="1"/>
  <c r="P63" i="9" s="1"/>
  <c r="J65" i="9"/>
  <c r="J71" i="9" s="1"/>
  <c r="J45" i="9"/>
  <c r="J47" i="9" s="1"/>
  <c r="J53" i="9" s="1"/>
  <c r="J58" i="9" s="1"/>
  <c r="J63" i="9" s="1"/>
  <c r="O65" i="9"/>
  <c r="O71" i="9" s="1"/>
  <c r="O45" i="9"/>
  <c r="O47" i="9" s="1"/>
  <c r="O53" i="9" s="1"/>
  <c r="O58" i="9" s="1"/>
  <c r="O63" i="9" s="1"/>
  <c r="Q31" i="9"/>
  <c r="L45" i="9"/>
  <c r="M45" i="9"/>
  <c r="M47" i="9" s="1"/>
  <c r="M53" i="9" s="1"/>
  <c r="M58" i="9" s="1"/>
  <c r="M63" i="9" s="1"/>
  <c r="S37" i="9"/>
  <c r="T37" i="9" s="1"/>
  <c r="R37" i="9"/>
  <c r="Q32" i="9"/>
  <c r="T33" i="9" l="1"/>
  <c r="Q45" i="9"/>
  <c r="L47" i="9"/>
  <c r="D71" i="9"/>
  <c r="K71" i="9" s="1"/>
  <c r="K65" i="9"/>
  <c r="Q65" i="9"/>
  <c r="L71" i="9"/>
  <c r="Q71" i="9" s="1"/>
  <c r="R31" i="9"/>
  <c r="S31" i="9"/>
  <c r="S32" i="9"/>
  <c r="R32" i="9"/>
  <c r="T32" i="9" s="1"/>
  <c r="S36" i="9"/>
  <c r="R36" i="9"/>
  <c r="T36" i="9" s="1"/>
  <c r="K45" i="9"/>
  <c r="D47" i="9"/>
  <c r="K47" i="9" l="1"/>
  <c r="D53" i="9"/>
  <c r="S45" i="9"/>
  <c r="S47" i="9" s="1"/>
  <c r="S53" i="9" s="1"/>
  <c r="S58" i="9" s="1"/>
  <c r="S63" i="9" s="1"/>
  <c r="S65" i="9"/>
  <c r="S71" i="9" s="1"/>
  <c r="T31" i="9"/>
  <c r="Q47" i="9"/>
  <c r="L53" i="9"/>
  <c r="K53" i="9" l="1"/>
  <c r="D58" i="9"/>
  <c r="L58" i="9"/>
  <c r="Q53" i="9"/>
  <c r="L63" i="9" l="1"/>
  <c r="Q58" i="9"/>
  <c r="D63" i="9"/>
  <c r="K58" i="9"/>
  <c r="K63" i="9" l="1"/>
  <c r="Q63" i="9"/>
  <c r="R38" i="9" l="1"/>
  <c r="T38" i="9" l="1"/>
  <c r="R45" i="9"/>
  <c r="R65" i="9"/>
  <c r="R71" i="9" l="1"/>
  <c r="T71" i="9" s="1"/>
  <c r="T65" i="9"/>
  <c r="R47" i="9"/>
  <c r="T45" i="9"/>
  <c r="R53" i="9" l="1"/>
  <c r="T47" i="9"/>
  <c r="R58" i="9" l="1"/>
  <c r="T53" i="9"/>
  <c r="R63" i="9" l="1"/>
  <c r="T63" i="9" s="1"/>
  <c r="T1" i="9" s="1"/>
  <c r="T58" i="9"/>
  <c r="S71" i="8" l="1"/>
  <c r="P69" i="8"/>
  <c r="J69" i="8"/>
  <c r="S69" i="8" s="1"/>
  <c r="P68" i="8"/>
  <c r="J68" i="8"/>
  <c r="P67" i="8"/>
  <c r="J67" i="8"/>
  <c r="P66" i="8"/>
  <c r="J66" i="8"/>
  <c r="P65" i="8"/>
  <c r="J65" i="8"/>
  <c r="S65" i="8" s="1"/>
  <c r="P63" i="8"/>
  <c r="J63" i="8"/>
  <c r="P61" i="8"/>
  <c r="J61" i="8"/>
  <c r="S61" i="8" s="1"/>
  <c r="P60" i="8"/>
  <c r="J60" i="8"/>
  <c r="P59" i="8"/>
  <c r="J59" i="8"/>
  <c r="P58" i="8"/>
  <c r="J58" i="8"/>
  <c r="S58" i="8" s="1"/>
  <c r="P56" i="8"/>
  <c r="S56" i="8" s="1"/>
  <c r="J56" i="8"/>
  <c r="P55" i="8"/>
  <c r="J55" i="8"/>
  <c r="J54" i="8"/>
  <c r="P53" i="8"/>
  <c r="J53" i="8"/>
  <c r="S53" i="8" s="1"/>
  <c r="P51" i="8"/>
  <c r="J51" i="8"/>
  <c r="J50" i="8"/>
  <c r="P49" i="8"/>
  <c r="J49" i="8"/>
  <c r="P48" i="8"/>
  <c r="J48" i="8"/>
  <c r="S48" i="8" s="1"/>
  <c r="P47" i="8"/>
  <c r="J47" i="8"/>
  <c r="P45" i="8"/>
  <c r="J45" i="8"/>
  <c r="P43" i="8"/>
  <c r="J43" i="8"/>
  <c r="P42" i="8"/>
  <c r="J42" i="8"/>
  <c r="S42" i="8" s="1"/>
  <c r="J41" i="8"/>
  <c r="J40" i="8"/>
  <c r="P39" i="8"/>
  <c r="J39" i="8"/>
  <c r="J38" i="8"/>
  <c r="P37" i="8"/>
  <c r="R37" i="8" s="1"/>
  <c r="J37" i="8"/>
  <c r="C35" i="8"/>
  <c r="P30" i="8"/>
  <c r="J30" i="8"/>
  <c r="P29" i="8"/>
  <c r="J28" i="8"/>
  <c r="P27" i="8"/>
  <c r="J27" i="8"/>
  <c r="J26" i="8"/>
  <c r="P25" i="8"/>
  <c r="J24" i="8"/>
  <c r="P22" i="8"/>
  <c r="J22" i="8"/>
  <c r="P21" i="8"/>
  <c r="S21" i="8" s="1"/>
  <c r="J21" i="8"/>
  <c r="P20" i="8"/>
  <c r="J20" i="8"/>
  <c r="S20" i="8" s="1"/>
  <c r="I19" i="8"/>
  <c r="E19" i="8"/>
  <c r="D19" i="8"/>
  <c r="P18" i="8"/>
  <c r="J18" i="8"/>
  <c r="P17" i="8"/>
  <c r="P16" i="8"/>
  <c r="J16" i="8"/>
  <c r="S16" i="8" s="1"/>
  <c r="R15" i="8"/>
  <c r="R19" i="8" s="1"/>
  <c r="Q15" i="8"/>
  <c r="Q19" i="8" s="1"/>
  <c r="H19" i="8"/>
  <c r="F19" i="8"/>
  <c r="P14" i="8"/>
  <c r="J14" i="8"/>
  <c r="P13" i="8"/>
  <c r="P12" i="8"/>
  <c r="J12" i="8"/>
  <c r="P11" i="8"/>
  <c r="J11" i="8"/>
  <c r="O15" i="8"/>
  <c r="O19" i="8" s="1"/>
  <c r="N15" i="8"/>
  <c r="N19" i="8" s="1"/>
  <c r="M15" i="8"/>
  <c r="M19" i="8" s="1"/>
  <c r="L15" i="8"/>
  <c r="L19" i="8" s="1"/>
  <c r="P10" i="8"/>
  <c r="J10" i="8"/>
  <c r="S10" i="8" s="1"/>
  <c r="C32" i="8"/>
  <c r="C34" i="8"/>
  <c r="S4" i="8"/>
  <c r="S12" i="8" l="1"/>
  <c r="S47" i="8"/>
  <c r="S22" i="8"/>
  <c r="S14" i="8"/>
  <c r="S11" i="8"/>
  <c r="S18" i="8"/>
  <c r="S30" i="8"/>
  <c r="S43" i="8"/>
  <c r="S60" i="8"/>
  <c r="S51" i="8"/>
  <c r="S66" i="8"/>
  <c r="S68" i="8"/>
  <c r="J13" i="8"/>
  <c r="S13" i="8" s="1"/>
  <c r="R39" i="8"/>
  <c r="Q39" i="8"/>
  <c r="Q40" i="8"/>
  <c r="R40" i="8"/>
  <c r="J15" i="8"/>
  <c r="Q41" i="8"/>
  <c r="R41" i="8"/>
  <c r="Q38" i="8"/>
  <c r="R38" i="8"/>
  <c r="J17" i="8"/>
  <c r="S17" i="8" s="1"/>
  <c r="K15" i="8"/>
  <c r="J29" i="8"/>
  <c r="S29" i="8" s="1"/>
  <c r="S59" i="8"/>
  <c r="P23" i="8"/>
  <c r="S27" i="8"/>
  <c r="J23" i="8"/>
  <c r="S23" i="8" s="1"/>
  <c r="J32" i="8"/>
  <c r="P26" i="8"/>
  <c r="S26" i="8" s="1"/>
  <c r="C31" i="8"/>
  <c r="P38" i="8"/>
  <c r="P40" i="8"/>
  <c r="P50" i="8"/>
  <c r="S50" i="8" s="1"/>
  <c r="P54" i="8"/>
  <c r="S54" i="8" s="1"/>
  <c r="G19" i="8"/>
  <c r="P24" i="8"/>
  <c r="S24" i="8" s="1"/>
  <c r="C33" i="8"/>
  <c r="C36" i="8"/>
  <c r="J25" i="8"/>
  <c r="S25" i="8" s="1"/>
  <c r="P28" i="8"/>
  <c r="S28" i="8" s="1"/>
  <c r="P41" i="8"/>
  <c r="S45" i="8"/>
  <c r="S49" i="8"/>
  <c r="S55" i="8"/>
  <c r="S63" i="8"/>
  <c r="S67" i="8"/>
  <c r="S39" i="8" l="1"/>
  <c r="S41" i="8"/>
  <c r="S40" i="8"/>
  <c r="S38" i="8"/>
  <c r="K19" i="8"/>
  <c r="P15" i="8"/>
  <c r="S15" i="8" s="1"/>
  <c r="G44" i="8"/>
  <c r="G46" i="8" s="1"/>
  <c r="G52" i="8" s="1"/>
  <c r="G57" i="8" s="1"/>
  <c r="G62" i="8" s="1"/>
  <c r="J35" i="8"/>
  <c r="P34" i="8"/>
  <c r="P35" i="8"/>
  <c r="R32" i="8"/>
  <c r="Q32" i="8"/>
  <c r="J34" i="8"/>
  <c r="J19" i="8"/>
  <c r="P32" i="8"/>
  <c r="S32" i="8" s="1"/>
  <c r="N64" i="8" l="1"/>
  <c r="N70" i="8" s="1"/>
  <c r="N44" i="8"/>
  <c r="N46" i="8" s="1"/>
  <c r="N52" i="8" s="1"/>
  <c r="N57" i="8" s="1"/>
  <c r="N62" i="8" s="1"/>
  <c r="O64" i="8"/>
  <c r="O70" i="8" s="1"/>
  <c r="O44" i="8"/>
  <c r="O46" i="8" s="1"/>
  <c r="O52" i="8" s="1"/>
  <c r="O57" i="8" s="1"/>
  <c r="O62" i="8" s="1"/>
  <c r="J31" i="8"/>
  <c r="D64" i="8"/>
  <c r="D44" i="8"/>
  <c r="I64" i="8"/>
  <c r="I70" i="8" s="1"/>
  <c r="I44" i="8"/>
  <c r="I46" i="8" s="1"/>
  <c r="I52" i="8" s="1"/>
  <c r="I57" i="8" s="1"/>
  <c r="I62" i="8" s="1"/>
  <c r="R34" i="8"/>
  <c r="Q34" i="8"/>
  <c r="S34" i="8"/>
  <c r="J36" i="8"/>
  <c r="E64" i="8"/>
  <c r="E70" i="8" s="1"/>
  <c r="E44" i="8"/>
  <c r="E46" i="8" s="1"/>
  <c r="E52" i="8" s="1"/>
  <c r="E57" i="8" s="1"/>
  <c r="E62" i="8" s="1"/>
  <c r="P33" i="8"/>
  <c r="P36" i="8"/>
  <c r="P31" i="8"/>
  <c r="K44" i="8"/>
  <c r="H44" i="8"/>
  <c r="H46" i="8" s="1"/>
  <c r="H52" i="8" s="1"/>
  <c r="H57" i="8" s="1"/>
  <c r="H62" i="8" s="1"/>
  <c r="H64" i="8"/>
  <c r="H70" i="8" s="1"/>
  <c r="M64" i="8"/>
  <c r="M70" i="8" s="1"/>
  <c r="M44" i="8"/>
  <c r="M46" i="8" s="1"/>
  <c r="M52" i="8" s="1"/>
  <c r="M57" i="8" s="1"/>
  <c r="M62" i="8" s="1"/>
  <c r="G64" i="8"/>
  <c r="G70" i="8" s="1"/>
  <c r="Q35" i="8"/>
  <c r="R35" i="8"/>
  <c r="F44" i="8"/>
  <c r="F46" i="8" s="1"/>
  <c r="F52" i="8" s="1"/>
  <c r="F57" i="8" s="1"/>
  <c r="F62" i="8" s="1"/>
  <c r="F64" i="8"/>
  <c r="F70" i="8" s="1"/>
  <c r="L64" i="8"/>
  <c r="L70" i="8" s="1"/>
  <c r="L44" i="8"/>
  <c r="L46" i="8" s="1"/>
  <c r="L52" i="8" s="1"/>
  <c r="L57" i="8" s="1"/>
  <c r="L62" i="8" s="1"/>
  <c r="J33" i="8"/>
  <c r="K64" i="8"/>
  <c r="K46" i="8"/>
  <c r="P19" i="8"/>
  <c r="S19" i="8" s="1"/>
  <c r="S35" i="8" l="1"/>
  <c r="P44" i="8"/>
  <c r="J44" i="8"/>
  <c r="D46" i="8"/>
  <c r="K52" i="8"/>
  <c r="P46" i="8"/>
  <c r="K70" i="8"/>
  <c r="P70" i="8" s="1"/>
  <c r="P64" i="8"/>
  <c r="D70" i="8"/>
  <c r="J70" i="8" s="1"/>
  <c r="J64" i="8"/>
  <c r="R33" i="8"/>
  <c r="Q33" i="8"/>
  <c r="S33" i="8" s="1"/>
  <c r="Q36" i="8"/>
  <c r="R36" i="8"/>
  <c r="Q31" i="8"/>
  <c r="R31" i="8"/>
  <c r="S36" i="8" l="1"/>
  <c r="P52" i="8"/>
  <c r="K57" i="8"/>
  <c r="R44" i="8"/>
  <c r="R46" i="8" s="1"/>
  <c r="R52" i="8" s="1"/>
  <c r="R57" i="8" s="1"/>
  <c r="R62" i="8" s="1"/>
  <c r="R64" i="8"/>
  <c r="R70" i="8" s="1"/>
  <c r="D52" i="8"/>
  <c r="J46" i="8"/>
  <c r="S31" i="8"/>
  <c r="K62" i="8" l="1"/>
  <c r="P57" i="8"/>
  <c r="D57" i="8"/>
  <c r="J52" i="8"/>
  <c r="D62" i="8" l="1"/>
  <c r="J57" i="8"/>
  <c r="P62" i="8"/>
  <c r="J62" i="8" l="1"/>
  <c r="Q37" i="8" l="1"/>
  <c r="S37" i="8" l="1"/>
  <c r="Q44" i="8"/>
  <c r="Q64" i="8"/>
  <c r="Q70" i="8" l="1"/>
  <c r="S70" i="8" s="1"/>
  <c r="S64" i="8"/>
  <c r="Q46" i="8"/>
  <c r="S44" i="8"/>
  <c r="Q52" i="8" l="1"/>
  <c r="S46" i="8"/>
  <c r="Q57" i="8" l="1"/>
  <c r="S52" i="8"/>
  <c r="Q62" i="8" l="1"/>
  <c r="S62" i="8" s="1"/>
  <c r="S1" i="8" s="1"/>
  <c r="S57" i="8"/>
  <c r="J80" i="6" l="1"/>
  <c r="H80" i="6"/>
  <c r="F80" i="6"/>
  <c r="D80" i="6"/>
  <c r="D63" i="6"/>
  <c r="J63" i="6"/>
  <c r="H63" i="6"/>
  <c r="F63" i="6"/>
  <c r="J27" i="6"/>
  <c r="J47" i="6" s="1"/>
  <c r="H27" i="6"/>
  <c r="H47" i="6" s="1"/>
  <c r="F27" i="6"/>
  <c r="F47" i="6" s="1"/>
  <c r="D27" i="6"/>
  <c r="D47" i="6" s="1"/>
  <c r="H8" i="6"/>
  <c r="J8" i="6"/>
  <c r="F81" i="6" l="1"/>
  <c r="H81" i="6"/>
  <c r="J81" i="6"/>
  <c r="H89" i="6"/>
  <c r="F89" i="6"/>
  <c r="D81" i="6"/>
  <c r="D89" i="6" s="1"/>
  <c r="J89" i="6"/>
  <c r="D85" i="6"/>
  <c r="F85" i="6"/>
  <c r="H85" i="6"/>
  <c r="J85" i="6"/>
  <c r="M20" i="4" l="1"/>
  <c r="L20" i="4"/>
  <c r="K20" i="4"/>
  <c r="J20" i="4"/>
  <c r="I20" i="4"/>
  <c r="H20" i="4"/>
  <c r="G20" i="4"/>
  <c r="F20" i="4"/>
  <c r="E20" i="4"/>
  <c r="D20" i="4"/>
  <c r="C20" i="4"/>
  <c r="B20" i="4"/>
  <c r="G25" i="4" l="1"/>
  <c r="C28" i="5"/>
  <c r="I28" i="5"/>
  <c r="G28" i="5"/>
  <c r="E28" i="5"/>
  <c r="I24" i="5"/>
  <c r="G24" i="5"/>
  <c r="E24" i="5"/>
  <c r="C24" i="5"/>
  <c r="I20" i="5"/>
  <c r="E20" i="5"/>
  <c r="G12" i="5"/>
  <c r="G20" i="5" s="1"/>
  <c r="C50" i="5"/>
  <c r="E26" i="5" l="1"/>
  <c r="E36" i="5" s="1"/>
  <c r="G26" i="5"/>
  <c r="G36" i="5" s="1"/>
  <c r="I26" i="5"/>
  <c r="I36" i="5" s="1"/>
  <c r="I39" i="5" s="1"/>
  <c r="I41" i="5" s="1"/>
  <c r="C12" i="5"/>
  <c r="C20" i="5" s="1"/>
  <c r="C26" i="5" s="1"/>
  <c r="C36" i="5" s="1"/>
  <c r="C43" i="5" l="1"/>
  <c r="G39" i="5"/>
  <c r="G41" i="5" s="1"/>
  <c r="G23" i="4" l="1"/>
  <c r="N20" i="4"/>
  <c r="H3" i="4" l="1"/>
  <c r="G7" i="4"/>
  <c r="F7" i="4"/>
  <c r="E7" i="4"/>
  <c r="D7" i="4"/>
  <c r="C7" i="4"/>
  <c r="B7" i="4"/>
  <c r="H11" i="4" l="1"/>
  <c r="H7" i="4"/>
  <c r="H10" i="4" s="1"/>
</calcChain>
</file>

<file path=xl/sharedStrings.xml><?xml version="1.0" encoding="utf-8"?>
<sst xmlns="http://schemas.openxmlformats.org/spreadsheetml/2006/main" count="650" uniqueCount="381">
  <si>
    <t>(Em milhares de Reais)</t>
  </si>
  <si>
    <t>Controladora</t>
  </si>
  <si>
    <t>Consolidado</t>
  </si>
  <si>
    <t>Receita operacional bruta</t>
  </si>
  <si>
    <t>Impostos Incidentes sobre as vendas</t>
  </si>
  <si>
    <t>Devoluções e cancelamentos</t>
  </si>
  <si>
    <t>Receita operacional líquida</t>
  </si>
  <si>
    <t>Custo dos produtos vendidos e serviços prestados</t>
  </si>
  <si>
    <t>Despesas administrativas</t>
  </si>
  <si>
    <t>Despesas comerciais</t>
  </si>
  <si>
    <t>Despesas de pesquisa e desenvolvimento</t>
  </si>
  <si>
    <t>Operações descontinuadas</t>
  </si>
  <si>
    <t>Provisões</t>
  </si>
  <si>
    <t>Despesas financeiras líquidas</t>
  </si>
  <si>
    <t>Despesas financeiras</t>
  </si>
  <si>
    <t>Receitas financeiras líquidas</t>
  </si>
  <si>
    <t>Receitas financeiras</t>
  </si>
  <si>
    <t>Resultado de equivalência patrimonial</t>
  </si>
  <si>
    <t>Outras receitas (despesas) operacionais</t>
  </si>
  <si>
    <t xml:space="preserve">  </t>
  </si>
  <si>
    <t>Imposto de renda e contribuição social</t>
  </si>
  <si>
    <t>Corrente</t>
  </si>
  <si>
    <t>Diferido</t>
  </si>
  <si>
    <t>Participação nos lucros e resultados</t>
  </si>
  <si>
    <t>Padtec Holding S.A.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</si>
  <si>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</si>
  <si>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</si>
  <si>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</si>
  <si>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</si>
  <si>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</si>
  <si>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</si>
  <si>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</si>
  <si>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</si>
  <si>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</si>
  <si>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</si>
  <si>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</si>
  <si>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</si>
  <si>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IDEIASNET S.A.</t>
  </si>
  <si>
    <t>DEMONSTRAÇÕES DOS RESULTADOS</t>
  </si>
  <si>
    <t>PERÍODOS FINDOS EM 31 DE MARÇO DE 2020 E 2019</t>
  </si>
  <si>
    <t>(Em milhares de Reais, exceto o lucro por ação)</t>
  </si>
  <si>
    <t>Nota</t>
  </si>
  <si>
    <t>31/03/2020</t>
  </si>
  <si>
    <t>31/03/2019</t>
  </si>
  <si>
    <t>Custo dos serviços prestados e mercadorias vendidas</t>
  </si>
  <si>
    <t>LUCRO BRUTO</t>
  </si>
  <si>
    <t>RECEITAS/(DESPESAS) OPERACIONAIS</t>
  </si>
  <si>
    <t>Gerais e administrativas</t>
  </si>
  <si>
    <t>(Constituição)/Reversão de passivo a descoberto</t>
  </si>
  <si>
    <t>Ganho de investimentos e de capital</t>
  </si>
  <si>
    <t>Outras receitas e despesas</t>
  </si>
  <si>
    <t>Resultado antes do resultado financeiro</t>
  </si>
  <si>
    <t>RESULTADO FINANCEIRO</t>
  </si>
  <si>
    <t>RESULTADO ANTES DOS TRIBUTOS</t>
  </si>
  <si>
    <t>13.2</t>
  </si>
  <si>
    <t>Resultado das operações descontinuadas</t>
  </si>
  <si>
    <t>LUCRO LÍQUIDO DO EXERCÍCIO</t>
  </si>
  <si>
    <t xml:space="preserve">Lucro líquido atribuído para </t>
  </si>
  <si>
    <t>Acionistas controladores</t>
  </si>
  <si>
    <t>Acionistas não controladores</t>
  </si>
  <si>
    <r>
      <t>Lucro por ação</t>
    </r>
    <r>
      <rPr>
        <vertAlign val="superscript"/>
        <sz val="10"/>
        <color theme="1"/>
        <rFont val="Times New Roman"/>
        <family val="1"/>
      </rPr>
      <t xml:space="preserve"> </t>
    </r>
  </si>
  <si>
    <t>Lucro por ação - básico e diluído (em R$)</t>
  </si>
  <si>
    <t>Resultado por ação - Diluído (em R$)</t>
  </si>
  <si>
    <t>As notas explicativas são parte integrante das demonstrações contábeis da administração.</t>
  </si>
  <si>
    <t xml:space="preserve">ACUMULADO </t>
  </si>
  <si>
    <t>Depreciação e amortização</t>
  </si>
  <si>
    <t>DEMONSTRAÇÕES DOS FLUXOS DE CAIXA</t>
  </si>
  <si>
    <t>Fluxo de caixa das atividades operacionais</t>
  </si>
  <si>
    <t>4.01.01.01</t>
  </si>
  <si>
    <t>Lucro do exercício</t>
  </si>
  <si>
    <t>Ajuste para:</t>
  </si>
  <si>
    <t>Participação dos não controladores</t>
  </si>
  <si>
    <t>4.01.01.02</t>
  </si>
  <si>
    <t>Equivalência patrimonial e reversão passivo a descoberto</t>
  </si>
  <si>
    <t>(Reversão)/Constituição de Passivo a Descoberto</t>
  </si>
  <si>
    <t>4.01.01.03</t>
  </si>
  <si>
    <t>4.01.01.04</t>
  </si>
  <si>
    <t>Imposto de renda e contribuição social diferidos</t>
  </si>
  <si>
    <t>4.01.01.05</t>
  </si>
  <si>
    <t>(Reversão)/Provisão para contingências e outras</t>
  </si>
  <si>
    <t>4.01.01.06</t>
  </si>
  <si>
    <t>Juros, variação monetárias e cambiais</t>
  </si>
  <si>
    <t>Ganho de investimento e capital</t>
  </si>
  <si>
    <t>Perda na venda de imóveis</t>
  </si>
  <si>
    <t>Remuneração baseado em ações</t>
  </si>
  <si>
    <t>Baixa de imobilizado e intangível</t>
  </si>
  <si>
    <t xml:space="preserve">   Ajuste ao lucro de variação de Ativos alienados</t>
  </si>
  <si>
    <t xml:space="preserve">(Prejuízo) do período ajustado </t>
  </si>
  <si>
    <t>4.01.02.01</t>
  </si>
  <si>
    <t>(Aumento)/diminuição de ativos e passivos</t>
  </si>
  <si>
    <t>4.01.02.02</t>
  </si>
  <si>
    <t>Clientes</t>
  </si>
  <si>
    <t>4.01.02.04</t>
  </si>
  <si>
    <t>Estoques</t>
  </si>
  <si>
    <t>4.01.02.05</t>
  </si>
  <si>
    <t>Tributos a recuperar, imposto de renda e contribuição social</t>
  </si>
  <si>
    <t>4.01.02.08</t>
  </si>
  <si>
    <t>Despesas antecipadas</t>
  </si>
  <si>
    <t>4.01.02.09</t>
  </si>
  <si>
    <t>Depósitos judiciais</t>
  </si>
  <si>
    <t>Demais contas a receber (circulante e não circulante)</t>
  </si>
  <si>
    <t>Ativos classificados como mantidos para venda</t>
  </si>
  <si>
    <t>4.01.02.10</t>
  </si>
  <si>
    <t>Adiantamentos a fornecedores e diversos</t>
  </si>
  <si>
    <t>4.01.02.11</t>
  </si>
  <si>
    <t>Fornecedores</t>
  </si>
  <si>
    <t>4.01.02.12</t>
  </si>
  <si>
    <t>Salários, encargos e benefícios sociais</t>
  </si>
  <si>
    <t>Obrigações fiscais e tributárias a pagar e recuperar</t>
  </si>
  <si>
    <t>Imposto de Renda e Contribuição Social pagos</t>
  </si>
  <si>
    <t>Demais obrigações</t>
  </si>
  <si>
    <t>Passivos classificados como mantidos para venda</t>
  </si>
  <si>
    <t xml:space="preserve">   Variação de ativos e passivos alienados</t>
  </si>
  <si>
    <t>Fluxo de caixa aplicado nas atividades operacionais</t>
  </si>
  <si>
    <t>4.02.01</t>
  </si>
  <si>
    <t>4.02.02</t>
  </si>
  <si>
    <t>Fluxo de caixa de atividades de investimento</t>
  </si>
  <si>
    <t>Investimentos (vendas e aquisições líquidas)</t>
  </si>
  <si>
    <t>Caixa baixado referente a investimento alienado</t>
  </si>
  <si>
    <t>4.02.03</t>
  </si>
  <si>
    <t>Caixa e equivalente de Ativos mantidos para venda</t>
  </si>
  <si>
    <t>4.01.02.03</t>
  </si>
  <si>
    <t>Imobilizado</t>
  </si>
  <si>
    <t>4.01.02.15</t>
  </si>
  <si>
    <t>Intangível</t>
  </si>
  <si>
    <t>Aplicações financeiras</t>
  </si>
  <si>
    <t>Resgate de cotas dos não controladores</t>
  </si>
  <si>
    <t>Caixa restrito</t>
  </si>
  <si>
    <t>Contratos de mútuos</t>
  </si>
  <si>
    <t>Adiantamento para futuro aumento de capital</t>
  </si>
  <si>
    <t>Variação de ativos alienados na atividades de investimentos</t>
  </si>
  <si>
    <t>Caixa e equivalente de ativos alienados</t>
  </si>
  <si>
    <t>Fluxo de caixa gerado (aplicado) pelas atividades de investimento</t>
  </si>
  <si>
    <t>4.03.01</t>
  </si>
  <si>
    <t>Fluxo de caixa de atividades de financiamento</t>
  </si>
  <si>
    <t>Empréstimos e financiamentos</t>
  </si>
  <si>
    <t>4.01.02.07</t>
  </si>
  <si>
    <t xml:space="preserve">  Captações</t>
  </si>
  <si>
    <t>4.01.02.06</t>
  </si>
  <si>
    <t xml:space="preserve">  Amortizações</t>
  </si>
  <si>
    <t xml:space="preserve">  Amortizações (juros)</t>
  </si>
  <si>
    <t>Venda de participação acionaria sem perda de controle</t>
  </si>
  <si>
    <t>4.03.04</t>
  </si>
  <si>
    <t>Aumento de capital social</t>
  </si>
  <si>
    <t>Capital integralizado</t>
  </si>
  <si>
    <t>Aumento/redução das reservas de lucro</t>
  </si>
  <si>
    <t>Aumento (redução) das reservas de capital</t>
  </si>
  <si>
    <t>Prejuízos acumulados</t>
  </si>
  <si>
    <t>Variação de Ativos e passivos alienados</t>
  </si>
  <si>
    <t>Dividendos</t>
  </si>
  <si>
    <t>Fluxo de caixa (aplicados nas) atividades de financiamento</t>
  </si>
  <si>
    <t>(Redução) aumento de caixa e equivalentes</t>
  </si>
  <si>
    <t>Saldo inicial de caixa e equivalentes</t>
  </si>
  <si>
    <t>Saldo final de caixa e equivalentes</t>
  </si>
  <si>
    <t>GRUPO PADTEC</t>
  </si>
  <si>
    <t>CS X</t>
  </si>
  <si>
    <t>MAPA DA CONSOLIDAÇÃO - RESULTADO</t>
  </si>
  <si>
    <t>(Em R$ mil)</t>
  </si>
  <si>
    <t>DESCRIÇÃO</t>
  </si>
  <si>
    <t>PADTEC</t>
  </si>
  <si>
    <t>CONSOLIDADO PADTEC</t>
  </si>
  <si>
    <t>CONSOLIDADO IDNT</t>
  </si>
  <si>
    <t>AJUSTES DE RECLASSIFICAÇÕES</t>
  </si>
  <si>
    <t>CONSOLIDADO</t>
  </si>
  <si>
    <t>SALDO FINAL</t>
  </si>
  <si>
    <t>DÉBITO</t>
  </si>
  <si>
    <t>CRÉDITO</t>
  </si>
  <si>
    <t/>
  </si>
  <si>
    <t>RECEITA OPERACIONAL BRUTA</t>
  </si>
  <si>
    <t>IMPOSTOS INCIDENTES SOBRE AS VENDAS</t>
  </si>
  <si>
    <t>DEVOLUÇÕES E CANCELAMENTOS</t>
  </si>
  <si>
    <t>RECEITA OPERACIONAL LÍQUIDA</t>
  </si>
  <si>
    <t>CUSTO DOS PRODUTOS VENDIDOS E SERVIÇOS PRESTADOS</t>
  </si>
  <si>
    <t>DESPESAS OPERACIONAIS</t>
  </si>
  <si>
    <t>DESPESAS ADMINISTRATIVAS</t>
  </si>
  <si>
    <t>DESPESAS COMERCIAIS</t>
  </si>
  <si>
    <t>DESPESAS DE PESQUISA E DESENVOLVIMENTO</t>
  </si>
  <si>
    <t>OPERAÇÕES DESCONTINUADAS</t>
  </si>
  <si>
    <t>PROVISÕES</t>
  </si>
  <si>
    <t>RECEITAS FINANCEIRAS LÍQUIDAS</t>
  </si>
  <si>
    <t>DESPESAS FINANCEIRAS LÍQUIDAS</t>
  </si>
  <si>
    <t>RESULTADO DE EQUIVALÊNCIA PATRIMONIAL</t>
  </si>
  <si>
    <t>EQUIVALÊNCIA PATRIMONIAL PADTEC</t>
  </si>
  <si>
    <t>EQUIVALÊNCIA PATRIMONIAL AUTOMATOS</t>
  </si>
  <si>
    <t>EQUIVALÊNCIA PATRIMONIAL CHENONCEAU</t>
  </si>
  <si>
    <t>PROVISÃO PERDA INVESTIMENTO AUTOMATOS</t>
  </si>
  <si>
    <t>PROVISÃO PERDA INVESTIMENTO CHENONCEAU</t>
  </si>
  <si>
    <t>OUTRAS RECEITAS (DESPESAS) OPERACIONAIS</t>
  </si>
  <si>
    <t>TOTAL DESPESAS OPERACIONAIS</t>
  </si>
  <si>
    <t>LUCRO DO EXERCÍCIO ANTES DOS TRIBUTOS E ANTES DAS PARTICIPAÇÕES</t>
  </si>
  <si>
    <t>IMPOSTO DE RENDA E CONTRIBUIÇÃO SOCIAL (NOTA 10)</t>
  </si>
  <si>
    <t xml:space="preserve">    CORRENTE</t>
  </si>
  <si>
    <t xml:space="preserve">    DIFERIDO</t>
  </si>
  <si>
    <t>LUCRO DO EXERCÍCIO APÓS OS TRIBUTOS E ANTES DAS PARTICIPAÇÕES</t>
  </si>
  <si>
    <t>PARTICIPAÇÃO NOS LUCROS E RESULTADOS</t>
  </si>
  <si>
    <t>Participação dos administradores</t>
  </si>
  <si>
    <t>PARTICIPAÇÃO DOS ADMINISTRADORES</t>
  </si>
  <si>
    <t>LUCRO DO EXERCÍCIO APÓS OS TRIBUTOS E PARTICIPAÇÕES E ANTES DA REVERSÃO DOS JUROS E CAPITAL PRÓPRIO</t>
  </si>
  <si>
    <t>Reversão de juros e capital próprio</t>
  </si>
  <si>
    <t>REVERSÃO DE JUROS E CAPITAL PRÓPRIO</t>
  </si>
  <si>
    <t>PARTICIPAÇÃO DOS SÓCIOS NÃO CONTROLADORES</t>
  </si>
  <si>
    <t>( = ) EBIT</t>
  </si>
  <si>
    <t>( + ) DEPRECIAÇÃO</t>
  </si>
  <si>
    <t>( + ) AMORTIZAÇÃO</t>
  </si>
  <si>
    <t>( = ) EBITDA</t>
  </si>
  <si>
    <t>IPG</t>
  </si>
  <si>
    <t>EQUIVALÊNCIA PATRIMONIAL IPG</t>
  </si>
  <si>
    <t>EQUIVALÊNCIA PATRIMONIAL PADTEC / IDVT</t>
  </si>
  <si>
    <t>PADTEC ARGENTINA</t>
  </si>
  <si>
    <t>PADTEC EUA</t>
  </si>
  <si>
    <t>PADTEC COLÔMBIA</t>
  </si>
  <si>
    <t>IDEIASNET</t>
  </si>
  <si>
    <t>AUTOMATOS</t>
  </si>
  <si>
    <t>CHENONCEAU</t>
  </si>
  <si>
    <t>2019</t>
  </si>
  <si>
    <t>Income Statement</t>
  </si>
  <si>
    <t>(in thousand of Brazilian Reais)</t>
  </si>
  <si>
    <t>Gross operating revenues</t>
  </si>
  <si>
    <t>Sales taxes</t>
  </si>
  <si>
    <t>Net operating revenues</t>
  </si>
  <si>
    <t xml:space="preserve">Cost of products sold and services rendered </t>
  </si>
  <si>
    <t>Gross profit</t>
  </si>
  <si>
    <t>Operational income (expenses)</t>
  </si>
  <si>
    <t>Administrative expenses</t>
  </si>
  <si>
    <t>Commercial expenses</t>
  </si>
  <si>
    <t xml:space="preserve">Research and development expenses </t>
  </si>
  <si>
    <t>Other operational expenses (income)</t>
  </si>
  <si>
    <t>Profit/(losses) before financial income (expenses)</t>
  </si>
  <si>
    <t>Financial income</t>
  </si>
  <si>
    <t>Financial expenses</t>
  </si>
  <si>
    <t>Profit/(losses) income tax and social contribution</t>
  </si>
  <si>
    <t>Income tax and social contribution</t>
  </si>
  <si>
    <t>Current</t>
  </si>
  <si>
    <t>Deferred</t>
  </si>
  <si>
    <t>Net profit in the period</t>
  </si>
  <si>
    <t>Profit in the period from continuing operations</t>
  </si>
  <si>
    <t>Discontinued operations</t>
  </si>
  <si>
    <t>Net income from discontinued operations</t>
  </si>
  <si>
    <t>From EBITDA to Net Income</t>
  </si>
  <si>
    <t>Depreciation &amp; Amortization</t>
  </si>
  <si>
    <t>Net Financial Results</t>
  </si>
  <si>
    <t xml:space="preserve">Net Income </t>
  </si>
  <si>
    <t>c</t>
  </si>
  <si>
    <t>Balance Sheet</t>
  </si>
  <si>
    <t>12/31/2019</t>
  </si>
  <si>
    <t>Assets</t>
  </si>
  <si>
    <t>Cash and cash equivalents</t>
  </si>
  <si>
    <t>Accounts receivable</t>
  </si>
  <si>
    <t>Inventories</t>
  </si>
  <si>
    <t>Recoverable taxes</t>
  </si>
  <si>
    <t>Sales financing operation</t>
  </si>
  <si>
    <t>Other credits</t>
  </si>
  <si>
    <t>Total current assets</t>
  </si>
  <si>
    <t>Non-current assets held for sale</t>
  </si>
  <si>
    <t>Non-current</t>
  </si>
  <si>
    <t>Related parties</t>
  </si>
  <si>
    <t>Restricted financial investments</t>
  </si>
  <si>
    <t>Judicial deposits</t>
  </si>
  <si>
    <t>Fixed assets</t>
  </si>
  <si>
    <t>Intangible assets</t>
  </si>
  <si>
    <t>Total non-current assets</t>
  </si>
  <si>
    <t>Total assets</t>
  </si>
  <si>
    <t>Liability</t>
  </si>
  <si>
    <t>Total current liabilities</t>
  </si>
  <si>
    <t>Loans and financing</t>
  </si>
  <si>
    <t>Commercial leasing operations</t>
  </si>
  <si>
    <t>Suppliers</t>
  </si>
  <si>
    <t>Forfaiting</t>
  </si>
  <si>
    <t>Payable taxes and contributions</t>
  </si>
  <si>
    <t>Payable taxes and contributions in installment</t>
  </si>
  <si>
    <t>Social contributions</t>
  </si>
  <si>
    <t>General provisions</t>
  </si>
  <si>
    <t>Other accounts payable</t>
  </si>
  <si>
    <t>Provisions for labor and tax risks</t>
  </si>
  <si>
    <t>Provision for loss on investment</t>
  </si>
  <si>
    <t>Total non-current liabilities</t>
  </si>
  <si>
    <t>Total liabilities</t>
  </si>
  <si>
    <t>Equity</t>
  </si>
  <si>
    <t>Capital stock</t>
  </si>
  <si>
    <t>Capital reserve</t>
  </si>
  <si>
    <t>Accumulated losses</t>
  </si>
  <si>
    <t>Other comprehensive income</t>
  </si>
  <si>
    <t>Total of shareholders' equity</t>
  </si>
  <si>
    <t>Total of liabilities and shareholders' equity</t>
  </si>
  <si>
    <t>Statement of Cash Flows</t>
  </si>
  <si>
    <t>Cash flow from operating activities</t>
  </si>
  <si>
    <t>Depreciation and amortization</t>
  </si>
  <si>
    <t>Interest and monetary variance on loans</t>
  </si>
  <si>
    <t>Provision for doubtful accounts</t>
  </si>
  <si>
    <t>Provision for obsolescence of inventory</t>
  </si>
  <si>
    <t>Provision for labor, civil and tax risks</t>
  </si>
  <si>
    <t>Write-off of fixed and intangible assets</t>
  </si>
  <si>
    <t>Related parties transactions</t>
  </si>
  <si>
    <t>Other accounts receivable</t>
  </si>
  <si>
    <t>Income tax and social contribution - paid</t>
  </si>
  <si>
    <t>Debt charges - paid</t>
  </si>
  <si>
    <t>Adjustments to reconcile the net income with cash generated by</t>
  </si>
  <si>
    <t>Net cash used in operational activities</t>
  </si>
  <si>
    <t>Increase (reduction) in operating liabilities</t>
  </si>
  <si>
    <t>Reduction (increase) in operational assets</t>
  </si>
  <si>
    <t>(applied on) operational activities</t>
  </si>
  <si>
    <t>Increase in capital in controlled companies (cash)</t>
  </si>
  <si>
    <t>Acquisition of fixed and intangible assets</t>
  </si>
  <si>
    <t>Net cash used in investing activities</t>
  </si>
  <si>
    <t>Paid-in capital</t>
  </si>
  <si>
    <t>Additions of loans and financing</t>
  </si>
  <si>
    <t>Payments of loans and financing - principal</t>
  </si>
  <si>
    <t>Net cash provided by financing activities</t>
  </si>
  <si>
    <t>Exchange variation of cash in foreign currency</t>
  </si>
  <si>
    <t>Reduction in cash and cash equivalents</t>
  </si>
  <si>
    <t>Cash and cash equivalents at the beggining of the period</t>
  </si>
  <si>
    <t>Cash and cash equivalents at the end of the period</t>
  </si>
  <si>
    <t>Adjustment to present value of accounts receivable</t>
  </si>
  <si>
    <t>Disposal and write-off of fixed and intangible assets</t>
  </si>
  <si>
    <t>Gain on write-off of non-current assets</t>
  </si>
  <si>
    <t>Interest on financial investments</t>
  </si>
  <si>
    <t>Grant</t>
  </si>
  <si>
    <t>Investment sale</t>
  </si>
  <si>
    <t>12/31/2020</t>
  </si>
  <si>
    <t>Debentures</t>
  </si>
  <si>
    <t>Profit/(loss) in the period before taxes from continuing operations</t>
  </si>
  <si>
    <t>Profit/(loss) in the period before tax from discontinued operations</t>
  </si>
  <si>
    <t>Deferred income and social contribution taxes</t>
  </si>
  <si>
    <t>Loss on property sales</t>
  </si>
  <si>
    <t>Risk drawn</t>
  </si>
  <si>
    <t>Payment of loans and financing - interest</t>
  </si>
  <si>
    <t>Cash and cash equivalents held for sale</t>
  </si>
  <si>
    <t>2020</t>
  </si>
  <si>
    <t>2018</t>
  </si>
  <si>
    <t>12/31/2018</t>
  </si>
  <si>
    <t>FINEP</t>
  </si>
  <si>
    <t>* considers the incorporation of Padtec S.A. shares by Padtec Holding S.A. since Jan 01, 2018</t>
  </si>
  <si>
    <t>EBITDA</t>
  </si>
  <si>
    <t>Amortization of expenses - debentures</t>
  </si>
  <si>
    <t>Payments of debentures - principal</t>
  </si>
  <si>
    <t>Advance from customers</t>
  </si>
  <si>
    <t>Leasing operations with related parties</t>
  </si>
  <si>
    <t>12/31/2021</t>
  </si>
  <si>
    <t>2021</t>
  </si>
  <si>
    <t>Debentures charges - paid</t>
  </si>
  <si>
    <t>2022</t>
  </si>
  <si>
    <t>1Q22</t>
  </si>
  <si>
    <t>Interest and monetary variance debentures</t>
  </si>
  <si>
    <t>Marketable securities</t>
  </si>
  <si>
    <t>Liabilities - FIDC Senior Quotes</t>
  </si>
  <si>
    <t>2Q22</t>
  </si>
  <si>
    <t>Interest and monetary variations on leasing operations</t>
  </si>
  <si>
    <t>3Q22</t>
  </si>
  <si>
    <t>Labor, tax and civil indemnities - paid</t>
  </si>
  <si>
    <t>4Q22</t>
  </si>
  <si>
    <t>12/31/2022</t>
  </si>
  <si>
    <t>Others</t>
  </si>
  <si>
    <t>03/31/2023</t>
  </si>
  <si>
    <t>1Q23</t>
  </si>
  <si>
    <t>2023</t>
  </si>
  <si>
    <t>Balance Sheet - Consolidated</t>
  </si>
  <si>
    <t>06/30/2023</t>
  </si>
  <si>
    <t>Derivative Financial Instruments</t>
  </si>
  <si>
    <t>Income Statement - Consolidated</t>
  </si>
  <si>
    <t>2Q23</t>
  </si>
  <si>
    <t>Creation (reversal) of general provisions</t>
  </si>
  <si>
    <t>Equity income</t>
  </si>
  <si>
    <t>Creation (reversal) of liabilities overdraft</t>
  </si>
  <si>
    <t>Cash flow hedge</t>
  </si>
  <si>
    <t>Derivative financial instruments</t>
  </si>
  <si>
    <t xml:space="preserve">Statement of Cash Flows - Consolidated </t>
  </si>
  <si>
    <t>EBITDA Margin</t>
  </si>
  <si>
    <t>09/30/2023</t>
  </si>
  <si>
    <t>3Q23</t>
  </si>
  <si>
    <t>EBITDA - Consolidated</t>
  </si>
  <si>
    <t>Goodwill on capital transaction</t>
  </si>
  <si>
    <t>12/31/2023</t>
  </si>
  <si>
    <t>4Q23</t>
  </si>
  <si>
    <t>Dividends payable</t>
  </si>
  <si>
    <t>Profit reserve</t>
  </si>
  <si>
    <t>Options granted</t>
  </si>
  <si>
    <t>03/031/24</t>
  </si>
  <si>
    <t>12/31/23</t>
  </si>
  <si>
    <t>1Q24</t>
  </si>
  <si>
    <t>LTM 1Q24</t>
  </si>
  <si>
    <t>03/31/24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</si>
</sst>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dd/mm/yy;@"/>
    <numFmt numFmtId="167" formatCode="[$₪-40D]\ #,##0.000;[Red][$₪-40D]\ \-#,##0.000"/>
    <numFmt numFmtId="168" formatCode="_(* #,##0_);_(* \(#,##0\);_(* &quot;-&quot;_);_(@_)"/>
    <numFmt numFmtId="169" formatCode="_(* #,##0.0000_);_(* \(#,##0.0000\);_(* &quot;-&quot;??_);_(@_)"/>
    <numFmt numFmtId="170" formatCode="_(* #,##0.00000_);_(* \(#,##0.00000\);_(* &quot;-&quot;_);_(@_)"/>
    <numFmt numFmtId="171" formatCode="[$-416]mmm\-yy;@"/>
    <numFmt numFmtId="172" formatCode="0.0%"/>
    <numFmt numFmtId="173" formatCode="_-* #,##0_-;\-* #,##0_-;_-* &quot;-&quot;??_-;_-@_-"/>
  </numFmts>
  <fonts count="6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8"/>
      <color theme="0" tint="-0.499984740745262"/>
      <name val="Calibri"/>
      <family val="2"/>
      <scheme val="minor"/>
    </font>
    <font>
      <sz val="18"/>
      <color theme="0" tint="-0.499984740745262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u/>
      <sz val="11"/>
      <name val="Times New Roman"/>
      <family val="1"/>
    </font>
    <font>
      <sz val="11"/>
      <name val="Times New Roman"/>
      <family val="1"/>
    </font>
    <font>
      <sz val="10"/>
      <color rgb="FFFF0000"/>
      <name val="Arial"/>
      <family val="2"/>
    </font>
    <font>
      <sz val="10"/>
      <name val="Times New Roman"/>
      <family val="1"/>
    </font>
    <font>
      <sz val="9"/>
      <name val="Times New Roman"/>
      <family val="1"/>
    </font>
    <font>
      <sz val="10"/>
      <color indexed="8"/>
      <name val="Times New Roman"/>
      <family val="1"/>
    </font>
    <font>
      <sz val="9"/>
      <color theme="0"/>
      <name val="Times New Roman"/>
      <family val="1"/>
    </font>
    <font>
      <u/>
      <sz val="10"/>
      <color indexed="8"/>
      <name val="Times New Roman"/>
      <family val="1"/>
    </font>
    <font>
      <sz val="7"/>
      <name val="Times New Roman"/>
      <family val="1"/>
    </font>
    <font>
      <sz val="7"/>
      <color indexed="8"/>
      <name val="Times New Roman"/>
      <family val="1"/>
    </font>
    <font>
      <sz val="8"/>
      <color indexed="8"/>
      <name val="Times New Roman"/>
      <family val="1"/>
    </font>
    <font>
      <sz val="12"/>
      <name val="Times New Roman"/>
      <family val="1"/>
    </font>
    <font>
      <sz val="9"/>
      <color theme="3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sz val="9"/>
      <color theme="1"/>
      <name val="Times New Roman"/>
      <family val="1"/>
    </font>
    <font>
      <sz val="9"/>
      <color indexed="8"/>
      <name val="Times New Roman"/>
      <family val="1"/>
    </font>
    <font>
      <sz val="10"/>
      <name val="Arial"/>
      <family val="2"/>
    </font>
    <font>
      <sz val="10"/>
      <color rgb="FFFF0000"/>
      <name val="Times New Roman"/>
      <family val="1"/>
    </font>
    <font>
      <sz val="11"/>
      <color rgb="FFFF0000"/>
      <name val="Times New Roman"/>
      <family val="1"/>
    </font>
    <font>
      <b/>
      <sz val="10"/>
      <name val="Times New Roman"/>
      <family val="1"/>
    </font>
    <font>
      <sz val="10"/>
      <color theme="0" tint="-0.499984740745262"/>
      <name val="Calibri"/>
      <family val="2"/>
      <scheme val="minor"/>
    </font>
    <font>
      <i/>
      <sz val="10"/>
      <color theme="0" tint="-0.499984740745262"/>
      <name val="Calibri"/>
      <family val="2"/>
      <scheme val="minor"/>
    </font>
    <font>
      <b/>
      <i/>
      <sz val="10"/>
      <color theme="0" tint="-0.499984740745262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0"/>
      <color theme="0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10"/>
      <name val="Calibri Light"/>
      <family val="2"/>
      <scheme val="major"/>
    </font>
    <font>
      <sz val="10"/>
      <color theme="1" tint="0.249977111117893"/>
      <name val="Arial"/>
      <family val="2"/>
    </font>
    <font>
      <sz val="10"/>
      <color theme="1" tint="0.14999847407452621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i/>
      <sz val="10"/>
      <color theme="0"/>
      <name val="Arial"/>
      <family val="2"/>
    </font>
    <font>
      <b/>
      <i/>
      <sz val="10"/>
      <color theme="0"/>
      <name val="Arial"/>
      <family val="2"/>
    </font>
    <font>
      <sz val="10"/>
      <color theme="0" tint="-0.249977111117893"/>
      <name val="Arial"/>
      <family val="2"/>
    </font>
    <font>
      <b/>
      <i/>
      <sz val="10"/>
      <name val="Arial"/>
      <family val="2"/>
    </font>
    <font>
      <b/>
      <i/>
      <sz val="10"/>
      <color indexed="8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-0.249977111117893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0" tint="-5.0965910824915313E-2"/>
        </stop>
      </gradient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52D9FF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theme="0" tint="-0.499984740745262"/>
      </left>
      <right style="medium">
        <color indexed="64"/>
      </right>
      <top/>
      <bottom/>
      <diagonal/>
    </border>
    <border>
      <left/>
      <right style="thin">
        <color theme="0" tint="-0.499984740745262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/>
      <bottom style="medium">
        <color indexed="64"/>
      </bottom>
      <diagonal/>
    </border>
  </borders>
  <cellStyleXfs count="18">
    <xf numFmtId="0" fontId="0" fillId="0" borderId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7" fontId="11" fillId="0" borderId="0"/>
    <xf numFmtId="167" fontId="26" fillId="0" borderId="0"/>
    <xf numFmtId="167" fontId="11" fillId="0" borderId="0"/>
    <xf numFmtId="167" fontId="33" fillId="0" borderId="0"/>
    <xf numFmtId="167" fontId="11" fillId="0" borderId="0"/>
    <xf numFmtId="164" fontId="11" fillId="0" borderId="0" applyFont="0" applyFill="0" applyBorder="0" applyAlignment="0" applyProtection="0"/>
    <xf numFmtId="0" fontId="3" fillId="0" borderId="0"/>
    <xf numFmtId="9" fontId="33" fillId="0" borderId="0" applyFont="0" applyFill="0" applyBorder="0" applyAlignment="0" applyProtection="0"/>
    <xf numFmtId="0" fontId="2" fillId="0" borderId="0"/>
    <xf numFmtId="0" fontId="11" fillId="0" borderId="0"/>
    <xf numFmtId="0" fontId="1" fillId="0" borderId="0"/>
    <xf numFmtId="43" fontId="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</cellStyleXfs>
  <cellXfs count="406">
    <xf numFmtId="0" fontId="0" fillId="0" borderId="0" xfId="0"/>
    <xf numFmtId="165" fontId="5" fillId="0" borderId="0" xfId="2" applyNumberFormat="1" applyFont="1" applyBorder="1" applyAlignment="1">
      <alignment vertical="center"/>
    </xf>
    <xf numFmtId="49" fontId="5" fillId="0" borderId="0" xfId="2" applyNumberFormat="1" applyFont="1" applyBorder="1" applyAlignment="1">
      <alignment vertical="center"/>
    </xf>
    <xf numFmtId="164" fontId="6" fillId="0" borderId="0" xfId="2" applyFont="1" applyBorder="1" applyAlignment="1">
      <alignment horizontal="right" vertical="center"/>
    </xf>
    <xf numFmtId="164" fontId="8" fillId="0" borderId="0" xfId="2" applyFont="1" applyBorder="1" applyAlignment="1">
      <alignment vertical="center"/>
    </xf>
    <xf numFmtId="164" fontId="7" fillId="0" borderId="0" xfId="2" applyFont="1" applyFill="1" applyAlignment="1">
      <alignment vertical="center"/>
    </xf>
    <xf numFmtId="165" fontId="8" fillId="0" borderId="0" xfId="2" applyNumberFormat="1" applyFont="1" applyBorder="1" applyAlignment="1">
      <alignment vertical="center"/>
    </xf>
    <xf numFmtId="165" fontId="10" fillId="0" borderId="0" xfId="2" applyNumberFormat="1" applyFont="1" applyBorder="1" applyAlignment="1">
      <alignment vertical="center"/>
    </xf>
    <xf numFmtId="165" fontId="10" fillId="0" borderId="0" xfId="2" applyNumberFormat="1" applyFont="1" applyFill="1" applyBorder="1" applyAlignment="1">
      <alignment vertical="center"/>
    </xf>
    <xf numFmtId="166" fontId="8" fillId="0" borderId="0" xfId="2" applyNumberFormat="1" applyFont="1" applyBorder="1" applyAlignment="1">
      <alignment vertical="center"/>
    </xf>
    <xf numFmtId="166" fontId="0" fillId="0" borderId="0" xfId="0" applyNumberFormat="1"/>
    <xf numFmtId="165" fontId="10" fillId="0" borderId="0" xfId="1" applyNumberFormat="1" applyFont="1" applyFill="1" applyBorder="1" applyAlignment="1">
      <alignment vertical="center"/>
    </xf>
    <xf numFmtId="0" fontId="0" fillId="0" borderId="0" xfId="0" applyBorder="1"/>
    <xf numFmtId="0" fontId="13" fillId="0" borderId="0" xfId="0" applyFont="1" applyFill="1" applyBorder="1"/>
    <xf numFmtId="165" fontId="14" fillId="0" borderId="0" xfId="3" applyNumberFormat="1" applyFont="1" applyFill="1" applyBorder="1" applyAlignment="1">
      <alignment vertical="center"/>
    </xf>
    <xf numFmtId="10" fontId="13" fillId="0" borderId="0" xfId="0" applyNumberFormat="1" applyFont="1" applyFill="1" applyBorder="1"/>
    <xf numFmtId="9" fontId="13" fillId="0" borderId="0" xfId="0" applyNumberFormat="1" applyFont="1" applyFill="1" applyBorder="1"/>
    <xf numFmtId="43" fontId="13" fillId="0" borderId="0" xfId="0" applyNumberFormat="1" applyFont="1" applyFill="1" applyBorder="1"/>
    <xf numFmtId="165" fontId="13" fillId="0" borderId="0" xfId="0" applyNumberFormat="1" applyFont="1" applyFill="1" applyBorder="1"/>
    <xf numFmtId="0" fontId="13" fillId="0" borderId="0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167" fontId="15" fillId="0" borderId="0" xfId="4" applyFont="1" applyFill="1" applyAlignment="1">
      <alignment vertical="center"/>
    </xf>
    <xf numFmtId="167" fontId="16" fillId="0" borderId="0" xfId="4" applyFont="1" applyFill="1" applyAlignment="1">
      <alignment horizontal="center" vertical="center"/>
    </xf>
    <xf numFmtId="167" fontId="16" fillId="0" borderId="0" xfId="4" applyFont="1" applyFill="1" applyAlignment="1">
      <alignment horizontal="right" vertical="center"/>
    </xf>
    <xf numFmtId="167" fontId="16" fillId="0" borderId="0" xfId="4" applyFont="1" applyFill="1" applyBorder="1" applyAlignment="1">
      <alignment horizontal="right" vertical="center"/>
    </xf>
    <xf numFmtId="167" fontId="16" fillId="2" borderId="0" xfId="4" applyFont="1" applyFill="1" applyBorder="1" applyAlignment="1">
      <alignment horizontal="right" vertical="center"/>
    </xf>
    <xf numFmtId="167" fontId="16" fillId="0" borderId="0" xfId="4" applyFont="1" applyFill="1" applyAlignment="1">
      <alignment vertical="center"/>
    </xf>
    <xf numFmtId="167" fontId="16" fillId="0" borderId="0" xfId="4" applyFont="1" applyFill="1" applyBorder="1" applyAlignment="1">
      <alignment vertical="center"/>
    </xf>
    <xf numFmtId="165" fontId="17" fillId="0" borderId="0" xfId="1" applyNumberFormat="1" applyFont="1"/>
    <xf numFmtId="167" fontId="18" fillId="0" borderId="0" xfId="4" applyFont="1" applyFill="1" applyBorder="1" applyAlignment="1">
      <alignment horizontal="right" vertical="center"/>
    </xf>
    <xf numFmtId="167" fontId="19" fillId="0" borderId="0" xfId="4" applyFont="1" applyFill="1" applyAlignment="1">
      <alignment vertical="center"/>
    </xf>
    <xf numFmtId="167" fontId="16" fillId="2" borderId="0" xfId="4" applyFont="1" applyFill="1" applyBorder="1" applyAlignment="1">
      <alignment horizontal="center" vertical="center"/>
    </xf>
    <xf numFmtId="167" fontId="16" fillId="0" borderId="0" xfId="4" applyFont="1" applyFill="1" applyBorder="1" applyAlignment="1">
      <alignment horizontal="center" vertical="center"/>
    </xf>
    <xf numFmtId="167" fontId="18" fillId="0" borderId="0" xfId="4" applyFont="1" applyFill="1" applyBorder="1" applyAlignment="1">
      <alignment vertical="center"/>
    </xf>
    <xf numFmtId="167" fontId="18" fillId="0" borderId="0" xfId="4" applyFont="1" applyFill="1" applyBorder="1" applyAlignment="1">
      <alignment horizontal="center" vertical="center"/>
    </xf>
    <xf numFmtId="167" fontId="18" fillId="2" borderId="0" xfId="4" applyFont="1" applyFill="1" applyBorder="1" applyAlignment="1">
      <alignment vertical="center"/>
    </xf>
    <xf numFmtId="167" fontId="19" fillId="0" borderId="0" xfId="4" applyFont="1" applyFill="1" applyBorder="1" applyAlignment="1">
      <alignment vertical="center"/>
    </xf>
    <xf numFmtId="167" fontId="18" fillId="0" borderId="0" xfId="4" applyFont="1" applyFill="1" applyBorder="1" applyAlignment="1">
      <alignment horizontal="justify" vertical="center" wrapText="1"/>
    </xf>
    <xf numFmtId="167" fontId="20" fillId="0" borderId="0" xfId="4" applyFont="1" applyFill="1" applyBorder="1" applyAlignment="1">
      <alignment horizontal="center" vertical="center" wrapText="1"/>
    </xf>
    <xf numFmtId="167" fontId="20" fillId="0" borderId="0" xfId="4" applyFont="1" applyFill="1" applyBorder="1" applyAlignment="1">
      <alignment vertical="center" wrapText="1"/>
    </xf>
    <xf numFmtId="167" fontId="18" fillId="0" borderId="0" xfId="4" applyFont="1" applyFill="1" applyBorder="1" applyAlignment="1">
      <alignment horizontal="justify" vertical="center"/>
    </xf>
    <xf numFmtId="167" fontId="22" fillId="0" borderId="0" xfId="4" applyFont="1" applyFill="1" applyBorder="1" applyAlignment="1">
      <alignment horizontal="center" vertical="center" wrapText="1"/>
    </xf>
    <xf numFmtId="49" fontId="20" fillId="0" borderId="1" xfId="4" applyNumberFormat="1" applyFont="1" applyFill="1" applyBorder="1" applyAlignment="1">
      <alignment horizontal="center" vertical="center" wrapText="1"/>
    </xf>
    <xf numFmtId="49" fontId="20" fillId="2" borderId="1" xfId="4" applyNumberFormat="1" applyFont="1" applyFill="1" applyBorder="1" applyAlignment="1">
      <alignment horizontal="center" vertical="center" wrapText="1"/>
    </xf>
    <xf numFmtId="14" fontId="18" fillId="0" borderId="0" xfId="4" applyNumberFormat="1" applyFont="1" applyFill="1" applyBorder="1" applyAlignment="1">
      <alignment horizontal="center" vertical="center"/>
    </xf>
    <xf numFmtId="49" fontId="20" fillId="0" borderId="0" xfId="4" applyNumberFormat="1" applyFont="1" applyFill="1" applyBorder="1" applyAlignment="1">
      <alignment horizontal="right" vertical="center" wrapText="1"/>
    </xf>
    <xf numFmtId="167" fontId="20" fillId="0" borderId="0" xfId="4" applyFont="1" applyFill="1" applyBorder="1" applyAlignment="1">
      <alignment horizontal="right" vertical="center" wrapText="1"/>
    </xf>
    <xf numFmtId="49" fontId="23" fillId="2" borderId="0" xfId="4" applyNumberFormat="1" applyFont="1" applyFill="1" applyBorder="1" applyAlignment="1">
      <alignment horizontal="right" vertical="center"/>
    </xf>
    <xf numFmtId="167" fontId="23" fillId="0" borderId="0" xfId="4" applyNumberFormat="1" applyFont="1" applyFill="1" applyBorder="1" applyAlignment="1">
      <alignment horizontal="right" vertical="center"/>
    </xf>
    <xf numFmtId="167" fontId="24" fillId="0" borderId="0" xfId="4" applyNumberFormat="1" applyFont="1" applyFill="1" applyBorder="1" applyAlignment="1">
      <alignment horizontal="right" vertical="center" wrapText="1"/>
    </xf>
    <xf numFmtId="167" fontId="24" fillId="2" borderId="0" xfId="4" applyNumberFormat="1" applyFont="1" applyFill="1" applyBorder="1" applyAlignment="1">
      <alignment horizontal="right" vertical="center" wrapText="1"/>
    </xf>
    <xf numFmtId="167" fontId="25" fillId="2" borderId="0" xfId="4" applyNumberFormat="1" applyFont="1" applyFill="1" applyBorder="1" applyAlignment="1">
      <alignment horizontal="center" vertical="center" wrapText="1"/>
    </xf>
    <xf numFmtId="167" fontId="20" fillId="0" borderId="0" xfId="4" applyFont="1" applyFill="1" applyBorder="1" applyAlignment="1">
      <alignment horizontal="justify" vertical="center" wrapText="1"/>
    </xf>
    <xf numFmtId="49" fontId="18" fillId="0" borderId="0" xfId="5" applyNumberFormat="1" applyFont="1" applyFill="1" applyBorder="1" applyAlignment="1">
      <alignment horizontal="center"/>
    </xf>
    <xf numFmtId="165" fontId="18" fillId="0" borderId="1" xfId="1" applyNumberFormat="1" applyFont="1" applyFill="1" applyBorder="1" applyAlignment="1">
      <alignment horizontal="right" vertical="center"/>
    </xf>
    <xf numFmtId="165" fontId="20" fillId="0" borderId="0" xfId="1" applyNumberFormat="1" applyFont="1" applyFill="1" applyBorder="1" applyAlignment="1">
      <alignment horizontal="right" vertical="center"/>
    </xf>
    <xf numFmtId="168" fontId="20" fillId="2" borderId="0" xfId="4" applyNumberFormat="1" applyFont="1" applyFill="1" applyBorder="1" applyAlignment="1">
      <alignment horizontal="right" vertical="center"/>
    </xf>
    <xf numFmtId="165" fontId="18" fillId="0" borderId="0" xfId="1" applyNumberFormat="1" applyFont="1" applyFill="1" applyBorder="1" applyAlignment="1">
      <alignment horizontal="right" vertical="center"/>
    </xf>
    <xf numFmtId="168" fontId="18" fillId="2" borderId="0" xfId="4" applyNumberFormat="1" applyFont="1" applyFill="1" applyBorder="1" applyAlignment="1">
      <alignment horizontal="right" vertical="center"/>
    </xf>
    <xf numFmtId="165" fontId="18" fillId="0" borderId="0" xfId="1" applyNumberFormat="1" applyFont="1" applyFill="1" applyAlignment="1">
      <alignment horizontal="right" vertical="center"/>
    </xf>
    <xf numFmtId="167" fontId="20" fillId="0" borderId="0" xfId="4" applyFont="1" applyFill="1" applyBorder="1" applyAlignment="1">
      <alignment horizontal="left" vertical="center" wrapText="1"/>
    </xf>
    <xf numFmtId="0" fontId="18" fillId="0" borderId="0" xfId="5" applyNumberFormat="1" applyFont="1" applyFill="1" applyBorder="1" applyAlignment="1">
      <alignment horizontal="center"/>
    </xf>
    <xf numFmtId="168" fontId="19" fillId="2" borderId="0" xfId="4" applyNumberFormat="1" applyFont="1" applyFill="1" applyBorder="1" applyAlignment="1">
      <alignment vertical="center"/>
    </xf>
    <xf numFmtId="167" fontId="20" fillId="2" borderId="0" xfId="4" applyFont="1" applyFill="1" applyAlignment="1">
      <alignment horizontal="left" vertical="center" wrapText="1"/>
    </xf>
    <xf numFmtId="165" fontId="18" fillId="2" borderId="0" xfId="1" applyNumberFormat="1" applyFont="1" applyFill="1" applyAlignment="1">
      <alignment horizontal="right" vertical="center"/>
    </xf>
    <xf numFmtId="165" fontId="20" fillId="2" borderId="0" xfId="1" applyNumberFormat="1" applyFont="1" applyFill="1" applyBorder="1" applyAlignment="1">
      <alignment horizontal="right" vertical="center"/>
    </xf>
    <xf numFmtId="167" fontId="19" fillId="2" borderId="0" xfId="4" applyFont="1" applyFill="1" applyBorder="1" applyAlignment="1">
      <alignment vertical="center"/>
    </xf>
    <xf numFmtId="168" fontId="27" fillId="2" borderId="0" xfId="4" applyNumberFormat="1" applyFont="1" applyFill="1" applyBorder="1" applyAlignment="1">
      <alignment vertical="center"/>
    </xf>
    <xf numFmtId="167" fontId="20" fillId="0" borderId="0" xfId="4" applyFont="1" applyFill="1" applyAlignment="1">
      <alignment horizontal="left" vertical="center" wrapText="1"/>
    </xf>
    <xf numFmtId="165" fontId="19" fillId="0" borderId="0" xfId="1" applyNumberFormat="1" applyFont="1" applyFill="1" applyBorder="1" applyAlignment="1">
      <alignment vertical="center"/>
    </xf>
    <xf numFmtId="168" fontId="19" fillId="0" borderId="0" xfId="4" applyNumberFormat="1" applyFont="1" applyFill="1" applyBorder="1" applyAlignment="1">
      <alignment vertical="center"/>
    </xf>
    <xf numFmtId="167" fontId="20" fillId="0" borderId="0" xfId="4" applyFont="1" applyFill="1" applyBorder="1" applyAlignment="1">
      <alignment horizontal="justify" vertical="center"/>
    </xf>
    <xf numFmtId="167" fontId="20" fillId="0" borderId="0" xfId="4" applyFont="1" applyFill="1" applyBorder="1" applyAlignment="1">
      <alignment horizontal="left" vertical="center" wrapText="1" indent="1"/>
    </xf>
    <xf numFmtId="165" fontId="18" fillId="0" borderId="0" xfId="1" applyNumberFormat="1" applyFont="1" applyFill="1" applyBorder="1" applyAlignment="1">
      <alignment vertical="center"/>
    </xf>
    <xf numFmtId="168" fontId="18" fillId="2" borderId="0" xfId="4" applyNumberFormat="1" applyFont="1" applyFill="1" applyBorder="1" applyAlignment="1">
      <alignment vertical="center"/>
    </xf>
    <xf numFmtId="165" fontId="18" fillId="0" borderId="3" xfId="1" applyNumberFormat="1" applyFont="1" applyFill="1" applyBorder="1" applyAlignment="1">
      <alignment horizontal="right" vertical="center"/>
    </xf>
    <xf numFmtId="167" fontId="28" fillId="0" borderId="0" xfId="4" applyFont="1" applyFill="1" applyAlignment="1"/>
    <xf numFmtId="165" fontId="28" fillId="0" borderId="0" xfId="1" applyNumberFormat="1" applyFont="1" applyFill="1" applyAlignment="1">
      <alignment horizontal="center"/>
    </xf>
    <xf numFmtId="165" fontId="28" fillId="0" borderId="0" xfId="1" applyNumberFormat="1" applyFont="1" applyFill="1" applyBorder="1" applyAlignment="1"/>
    <xf numFmtId="168" fontId="28" fillId="2" borderId="0" xfId="4" applyNumberFormat="1" applyFont="1" applyFill="1" applyBorder="1" applyAlignment="1"/>
    <xf numFmtId="167" fontId="29" fillId="0" borderId="0" xfId="4" applyFont="1" applyFill="1"/>
    <xf numFmtId="167" fontId="28" fillId="0" borderId="0" xfId="4" applyFont="1" applyFill="1" applyAlignment="1">
      <alignment horizontal="left" indent="1"/>
    </xf>
    <xf numFmtId="165" fontId="28" fillId="0" borderId="0" xfId="1" applyNumberFormat="1" applyFont="1" applyFill="1" applyAlignment="1">
      <alignment horizontal="right"/>
    </xf>
    <xf numFmtId="165" fontId="18" fillId="0" borderId="2" xfId="1" applyNumberFormat="1" applyFont="1" applyFill="1" applyBorder="1" applyAlignment="1">
      <alignment horizontal="right" vertical="center"/>
    </xf>
    <xf numFmtId="169" fontId="28" fillId="0" borderId="0" xfId="1" applyNumberFormat="1" applyFont="1" applyFill="1" applyAlignment="1">
      <alignment horizontal="center"/>
    </xf>
    <xf numFmtId="165" fontId="28" fillId="0" borderId="0" xfId="1" applyNumberFormat="1" applyFont="1" applyFill="1" applyAlignment="1"/>
    <xf numFmtId="167" fontId="28" fillId="2" borderId="0" xfId="4" applyFont="1" applyFill="1" applyBorder="1" applyAlignment="1"/>
    <xf numFmtId="165" fontId="28" fillId="2" borderId="0" xfId="1" applyNumberFormat="1" applyFont="1" applyFill="1" applyAlignment="1"/>
    <xf numFmtId="169" fontId="20" fillId="0" borderId="2" xfId="1" applyNumberFormat="1" applyFont="1" applyFill="1" applyBorder="1" applyAlignment="1">
      <alignment horizontal="right" vertical="center"/>
    </xf>
    <xf numFmtId="167" fontId="28" fillId="2" borderId="0" xfId="4" applyFont="1" applyFill="1" applyAlignment="1"/>
    <xf numFmtId="168" fontId="29" fillId="0" borderId="0" xfId="4" applyNumberFormat="1" applyFont="1" applyFill="1"/>
    <xf numFmtId="167" fontId="28" fillId="2" borderId="0" xfId="4" applyFont="1" applyFill="1" applyAlignment="1">
      <alignment horizontal="center"/>
    </xf>
    <xf numFmtId="169" fontId="20" fillId="2" borderId="2" xfId="1" applyNumberFormat="1" applyFont="1" applyFill="1" applyBorder="1" applyAlignment="1">
      <alignment horizontal="right" vertical="center"/>
    </xf>
    <xf numFmtId="165" fontId="28" fillId="2" borderId="0" xfId="1" applyNumberFormat="1" applyFont="1" applyFill="1" applyAlignment="1">
      <alignment horizontal="center"/>
    </xf>
    <xf numFmtId="167" fontId="31" fillId="0" borderId="0" xfId="4" applyFont="1" applyFill="1" applyAlignment="1"/>
    <xf numFmtId="167" fontId="31" fillId="2" borderId="0" xfId="4" applyFont="1" applyFill="1" applyAlignment="1">
      <alignment horizontal="center"/>
    </xf>
    <xf numFmtId="3" fontId="31" fillId="2" borderId="0" xfId="4" applyNumberFormat="1" applyFont="1" applyFill="1" applyAlignment="1"/>
    <xf numFmtId="167" fontId="31" fillId="0" borderId="0" xfId="4" applyFont="1" applyFill="1" applyBorder="1" applyAlignment="1"/>
    <xf numFmtId="168" fontId="31" fillId="0" borderId="0" xfId="4" applyNumberFormat="1" applyFont="1" applyFill="1" applyBorder="1" applyAlignment="1"/>
    <xf numFmtId="167" fontId="31" fillId="2" borderId="0" xfId="4" applyFont="1" applyFill="1" applyBorder="1" applyAlignment="1"/>
    <xf numFmtId="168" fontId="31" fillId="2" borderId="0" xfId="4" applyNumberFormat="1" applyFont="1" applyFill="1" applyBorder="1" applyAlignment="1"/>
    <xf numFmtId="170" fontId="19" fillId="0" borderId="0" xfId="4" applyNumberFormat="1" applyFont="1" applyFill="1" applyBorder="1" applyAlignment="1">
      <alignment vertical="center"/>
    </xf>
    <xf numFmtId="167" fontId="19" fillId="0" borderId="1" xfId="4" applyFont="1" applyFill="1" applyBorder="1" applyAlignment="1">
      <alignment vertical="center"/>
    </xf>
    <xf numFmtId="167" fontId="19" fillId="2" borderId="1" xfId="4" applyFont="1" applyFill="1" applyBorder="1" applyAlignment="1">
      <alignment horizontal="center" vertical="center"/>
    </xf>
    <xf numFmtId="167" fontId="32" fillId="0" borderId="1" xfId="4" applyFont="1" applyFill="1" applyBorder="1" applyAlignment="1">
      <alignment horizontal="right" vertical="center" wrapText="1"/>
    </xf>
    <xf numFmtId="167" fontId="19" fillId="2" borderId="1" xfId="4" applyFont="1" applyFill="1" applyBorder="1" applyAlignment="1">
      <alignment vertical="center"/>
    </xf>
    <xf numFmtId="167" fontId="32" fillId="2" borderId="1" xfId="4" applyFont="1" applyFill="1" applyBorder="1" applyAlignment="1">
      <alignment horizontal="right" vertical="center" wrapText="1"/>
    </xf>
    <xf numFmtId="167" fontId="19" fillId="0" borderId="0" xfId="4" applyFont="1" applyFill="1" applyBorder="1" applyAlignment="1">
      <alignment horizontal="center" vertical="center"/>
    </xf>
    <xf numFmtId="167" fontId="18" fillId="0" borderId="0" xfId="6" applyFont="1" applyFill="1"/>
    <xf numFmtId="167" fontId="15" fillId="0" borderId="0" xfId="7" applyFont="1" applyFill="1" applyAlignment="1">
      <alignment vertical="center"/>
    </xf>
    <xf numFmtId="167" fontId="18" fillId="2" borderId="0" xfId="7" applyFont="1" applyFill="1"/>
    <xf numFmtId="167" fontId="18" fillId="2" borderId="0" xfId="7" applyFont="1" applyFill="1" applyBorder="1"/>
    <xf numFmtId="165" fontId="34" fillId="0" borderId="0" xfId="1" applyNumberFormat="1" applyFont="1" applyFill="1"/>
    <xf numFmtId="167" fontId="16" fillId="0" borderId="0" xfId="7" applyFont="1" applyFill="1" applyAlignment="1">
      <alignment vertical="center"/>
    </xf>
    <xf numFmtId="167" fontId="18" fillId="2" borderId="0" xfId="6" applyFont="1" applyFill="1"/>
    <xf numFmtId="167" fontId="18" fillId="0" borderId="0" xfId="7" applyFont="1" applyFill="1" applyAlignment="1">
      <alignment vertical="center"/>
    </xf>
    <xf numFmtId="167" fontId="18" fillId="2" borderId="0" xfId="7" applyFont="1" applyFill="1" applyAlignment="1">
      <alignment vertical="center"/>
    </xf>
    <xf numFmtId="167" fontId="18" fillId="2" borderId="0" xfId="7" applyFont="1" applyFill="1" applyAlignment="1">
      <alignment horizontal="left" vertical="center"/>
    </xf>
    <xf numFmtId="167" fontId="18" fillId="0" borderId="0" xfId="7" applyFont="1" applyFill="1"/>
    <xf numFmtId="43" fontId="18" fillId="2" borderId="0" xfId="7" applyNumberFormat="1" applyFont="1" applyFill="1"/>
    <xf numFmtId="167" fontId="18" fillId="2" borderId="0" xfId="8" applyFont="1" applyFill="1" applyBorder="1" applyAlignment="1"/>
    <xf numFmtId="167" fontId="19" fillId="0" borderId="0" xfId="7" applyFont="1" applyFill="1" applyAlignment="1">
      <alignment horizontal="center" vertical="center" wrapText="1"/>
    </xf>
    <xf numFmtId="166" fontId="18" fillId="2" borderId="1" xfId="8" applyNumberFormat="1" applyFont="1" applyFill="1" applyBorder="1" applyAlignment="1">
      <alignment horizontal="center"/>
    </xf>
    <xf numFmtId="166" fontId="35" fillId="2" borderId="0" xfId="5" applyNumberFormat="1" applyFont="1" applyFill="1" applyBorder="1" applyAlignment="1">
      <alignment horizontal="center"/>
    </xf>
    <xf numFmtId="166" fontId="18" fillId="2" borderId="0" xfId="8" applyNumberFormat="1" applyFont="1" applyFill="1" applyAlignment="1">
      <alignment horizontal="center"/>
    </xf>
    <xf numFmtId="167" fontId="18" fillId="0" borderId="0" xfId="7" applyFont="1" applyFill="1" applyBorder="1" applyAlignment="1">
      <alignment vertical="center"/>
    </xf>
    <xf numFmtId="165" fontId="18" fillId="2" borderId="0" xfId="7" applyNumberFormat="1" applyFont="1" applyFill="1" applyBorder="1" applyAlignment="1">
      <alignment vertical="center"/>
    </xf>
    <xf numFmtId="165" fontId="23" fillId="2" borderId="0" xfId="7" applyNumberFormat="1" applyFont="1" applyFill="1" applyBorder="1" applyAlignment="1">
      <alignment horizontal="right" vertical="center"/>
    </xf>
    <xf numFmtId="168" fontId="18" fillId="2" borderId="0" xfId="6" applyNumberFormat="1" applyFont="1" applyFill="1" applyBorder="1" applyAlignment="1">
      <alignment horizontal="right"/>
    </xf>
    <xf numFmtId="167" fontId="18" fillId="0" borderId="4" xfId="6" applyFont="1" applyFill="1" applyBorder="1" applyAlignment="1">
      <alignment vertical="center"/>
    </xf>
    <xf numFmtId="165" fontId="18" fillId="0" borderId="0" xfId="7" applyNumberFormat="1" applyFont="1" applyFill="1" applyBorder="1" applyAlignment="1">
      <alignment vertical="center"/>
    </xf>
    <xf numFmtId="168" fontId="18" fillId="2" borderId="0" xfId="7" applyNumberFormat="1" applyFont="1" applyFill="1" applyBorder="1" applyAlignment="1">
      <alignment vertical="center"/>
    </xf>
    <xf numFmtId="167" fontId="18" fillId="0" borderId="0" xfId="7" applyFont="1" applyFill="1" applyBorder="1" applyAlignment="1">
      <alignment horizontal="left" vertical="center" indent="1"/>
    </xf>
    <xf numFmtId="167" fontId="18" fillId="0" borderId="0" xfId="7" applyFont="1" applyFill="1" applyBorder="1" applyAlignment="1">
      <alignment horizontal="left" vertical="center" wrapText="1" indent="1"/>
    </xf>
    <xf numFmtId="167" fontId="18" fillId="0" borderId="0" xfId="6" applyFont="1" applyFill="1" applyBorder="1" applyAlignment="1">
      <alignment vertical="center"/>
    </xf>
    <xf numFmtId="165" fontId="18" fillId="0" borderId="5" xfId="7" applyNumberFormat="1" applyFont="1" applyFill="1" applyBorder="1" applyAlignment="1">
      <alignment vertical="center"/>
    </xf>
    <xf numFmtId="167" fontId="18" fillId="0" borderId="0" xfId="7" applyFont="1" applyFill="1" applyAlignment="1">
      <alignment horizontal="left" indent="1"/>
    </xf>
    <xf numFmtId="168" fontId="18" fillId="2" borderId="0" xfId="9" applyNumberFormat="1" applyFont="1" applyFill="1"/>
    <xf numFmtId="167" fontId="36" fillId="0" borderId="0" xfId="7" applyFont="1" applyAlignment="1">
      <alignment horizontal="left" vertical="center" indent="1"/>
    </xf>
    <xf numFmtId="165" fontId="18" fillId="2" borderId="6" xfId="7" applyNumberFormat="1" applyFont="1" applyFill="1" applyBorder="1" applyAlignment="1">
      <alignment vertical="center"/>
    </xf>
    <xf numFmtId="167" fontId="18" fillId="0" borderId="0" xfId="7" applyFont="1" applyFill="1" applyBorder="1"/>
    <xf numFmtId="168" fontId="18" fillId="2" borderId="0" xfId="6" applyNumberFormat="1" applyFont="1" applyFill="1"/>
    <xf numFmtId="167" fontId="36" fillId="0" borderId="0" xfId="7" applyFont="1" applyFill="1" applyAlignment="1">
      <alignment horizontal="left" vertical="center" indent="1"/>
    </xf>
    <xf numFmtId="167" fontId="18" fillId="0" borderId="0" xfId="6" applyFont="1" applyFill="1" applyBorder="1"/>
    <xf numFmtId="168" fontId="18" fillId="2" borderId="0" xfId="6" applyNumberFormat="1" applyFont="1" applyFill="1" applyBorder="1"/>
    <xf numFmtId="165" fontId="34" fillId="0" borderId="0" xfId="1" applyNumberFormat="1" applyFont="1" applyFill="1" applyBorder="1"/>
    <xf numFmtId="165" fontId="18" fillId="2" borderId="0" xfId="9" applyNumberFormat="1" applyFont="1" applyFill="1" applyBorder="1" applyAlignment="1">
      <alignment vertical="center"/>
    </xf>
    <xf numFmtId="165" fontId="18" fillId="2" borderId="1" xfId="7" applyNumberFormat="1" applyFont="1" applyFill="1" applyBorder="1" applyAlignment="1">
      <alignment vertical="center"/>
    </xf>
    <xf numFmtId="165" fontId="18" fillId="0" borderId="0" xfId="9" applyNumberFormat="1" applyFont="1" applyFill="1" applyBorder="1" applyAlignment="1">
      <alignment vertical="center"/>
    </xf>
    <xf numFmtId="165" fontId="18" fillId="0" borderId="0" xfId="9" applyNumberFormat="1" applyFont="1" applyFill="1" applyBorder="1"/>
    <xf numFmtId="165" fontId="18" fillId="2" borderId="0" xfId="9" applyNumberFormat="1" applyFont="1" applyFill="1" applyBorder="1"/>
    <xf numFmtId="165" fontId="18" fillId="2" borderId="0" xfId="6" applyNumberFormat="1" applyFont="1" applyFill="1"/>
    <xf numFmtId="167" fontId="18" fillId="2" borderId="0" xfId="6" applyFont="1" applyFill="1" applyBorder="1"/>
    <xf numFmtId="167" fontId="19" fillId="0" borderId="1" xfId="7" applyFont="1" applyFill="1" applyBorder="1" applyAlignment="1">
      <alignment vertical="center"/>
    </xf>
    <xf numFmtId="167" fontId="18" fillId="2" borderId="1" xfId="6" applyFont="1" applyFill="1" applyBorder="1"/>
    <xf numFmtId="165" fontId="34" fillId="2" borderId="0" xfId="6" applyNumberFormat="1" applyFont="1" applyFill="1"/>
    <xf numFmtId="167" fontId="34" fillId="2" borderId="0" xfId="6" applyFont="1" applyFill="1"/>
    <xf numFmtId="167" fontId="34" fillId="2" borderId="0" xfId="6" applyFont="1" applyFill="1" applyBorder="1"/>
    <xf numFmtId="165" fontId="18" fillId="0" borderId="0" xfId="6" applyNumberFormat="1" applyFont="1" applyFill="1"/>
    <xf numFmtId="164" fontId="37" fillId="0" borderId="0" xfId="1" applyFont="1" applyFill="1" applyBorder="1" applyAlignment="1">
      <alignment vertical="center"/>
    </xf>
    <xf numFmtId="164" fontId="38" fillId="0" borderId="0" xfId="1" applyFont="1" applyFill="1" applyBorder="1" applyAlignment="1">
      <alignment vertical="center"/>
    </xf>
    <xf numFmtId="164" fontId="39" fillId="0" borderId="0" xfId="1" applyFont="1" applyFill="1" applyBorder="1" applyAlignment="1">
      <alignment vertical="center"/>
    </xf>
    <xf numFmtId="164" fontId="40" fillId="0" borderId="0" xfId="1" applyFont="1" applyFill="1" applyBorder="1" applyAlignment="1">
      <alignment vertical="center"/>
    </xf>
    <xf numFmtId="164" fontId="41" fillId="0" borderId="0" xfId="1" applyFont="1" applyFill="1" applyAlignment="1">
      <alignment vertical="center"/>
    </xf>
    <xf numFmtId="165" fontId="10" fillId="0" borderId="0" xfId="1" applyNumberFormat="1" applyFont="1" applyFill="1" applyAlignment="1">
      <alignment vertical="center"/>
    </xf>
    <xf numFmtId="165" fontId="9" fillId="0" borderId="0" xfId="1" applyNumberFormat="1" applyFont="1" applyFill="1" applyAlignment="1">
      <alignment vertical="center"/>
    </xf>
    <xf numFmtId="1" fontId="38" fillId="0" borderId="0" xfId="1" applyNumberFormat="1" applyFont="1" applyFill="1" applyAlignment="1">
      <alignment vertical="center"/>
    </xf>
    <xf numFmtId="164" fontId="10" fillId="0" borderId="0" xfId="1" applyFont="1" applyFill="1" applyAlignment="1">
      <alignment vertical="center"/>
    </xf>
    <xf numFmtId="164" fontId="9" fillId="0" borderId="0" xfId="1" applyFont="1" applyFill="1" applyAlignment="1">
      <alignment vertical="center"/>
    </xf>
    <xf numFmtId="166" fontId="8" fillId="0" borderId="0" xfId="1" applyNumberFormat="1" applyFont="1" applyFill="1" applyAlignment="1">
      <alignment horizontal="center" vertical="center"/>
    </xf>
    <xf numFmtId="164" fontId="10" fillId="0" borderId="0" xfId="1" applyFont="1" applyFill="1" applyBorder="1" applyAlignment="1">
      <alignment vertical="center"/>
    </xf>
    <xf numFmtId="165" fontId="9" fillId="0" borderId="0" xfId="1" applyNumberFormat="1" applyFont="1" applyFill="1" applyBorder="1" applyAlignment="1">
      <alignment vertical="center"/>
    </xf>
    <xf numFmtId="1" fontId="38" fillId="0" borderId="0" xfId="1" applyNumberFormat="1" applyFont="1" applyFill="1" applyBorder="1" applyAlignment="1">
      <alignment vertical="center"/>
    </xf>
    <xf numFmtId="165" fontId="42" fillId="3" borderId="10" xfId="1" applyNumberFormat="1" applyFont="1" applyFill="1" applyBorder="1" applyAlignment="1">
      <alignment horizontal="center" vertical="center"/>
    </xf>
    <xf numFmtId="165" fontId="42" fillId="3" borderId="11" xfId="1" applyNumberFormat="1" applyFont="1" applyFill="1" applyBorder="1" applyAlignment="1">
      <alignment horizontal="centerContinuous" vertical="center"/>
    </xf>
    <xf numFmtId="165" fontId="42" fillId="3" borderId="12" xfId="1" applyNumberFormat="1" applyFont="1" applyFill="1" applyBorder="1" applyAlignment="1">
      <alignment horizontal="centerContinuous" vertical="center"/>
    </xf>
    <xf numFmtId="165" fontId="44" fillId="3" borderId="7" xfId="1" applyNumberFormat="1" applyFont="1" applyFill="1" applyBorder="1" applyAlignment="1">
      <alignment horizontal="center" vertical="center"/>
    </xf>
    <xf numFmtId="171" fontId="44" fillId="3" borderId="8" xfId="1" applyNumberFormat="1" applyFont="1" applyFill="1" applyBorder="1" applyAlignment="1">
      <alignment horizontal="center" vertical="center"/>
    </xf>
    <xf numFmtId="165" fontId="45" fillId="0" borderId="0" xfId="1" applyNumberFormat="1" applyFont="1" applyFill="1" applyBorder="1" applyAlignment="1">
      <alignment vertical="center"/>
    </xf>
    <xf numFmtId="164" fontId="44" fillId="4" borderId="0" xfId="2" applyFont="1" applyFill="1" applyBorder="1" applyAlignment="1">
      <alignment horizontal="right" vertical="center"/>
    </xf>
    <xf numFmtId="164" fontId="10" fillId="0" borderId="19" xfId="1" applyFont="1" applyFill="1" applyBorder="1" applyAlignment="1">
      <alignment vertical="center"/>
    </xf>
    <xf numFmtId="165" fontId="10" fillId="0" borderId="10" xfId="1" applyNumberFormat="1" applyFont="1" applyFill="1" applyBorder="1" applyAlignment="1">
      <alignment vertical="center"/>
    </xf>
    <xf numFmtId="165" fontId="43" fillId="3" borderId="10" xfId="1" applyNumberFormat="1" applyFont="1" applyFill="1" applyBorder="1" applyAlignment="1">
      <alignment vertical="center"/>
    </xf>
    <xf numFmtId="165" fontId="10" fillId="0" borderId="20" xfId="1" applyNumberFormat="1" applyFont="1" applyFill="1" applyBorder="1" applyAlignment="1">
      <alignment vertical="center"/>
    </xf>
    <xf numFmtId="165" fontId="43" fillId="3" borderId="21" xfId="1" applyNumberFormat="1" applyFont="1" applyFill="1" applyBorder="1" applyAlignment="1">
      <alignment vertical="center"/>
    </xf>
    <xf numFmtId="164" fontId="46" fillId="4" borderId="22" xfId="1" applyFont="1" applyFill="1" applyBorder="1" applyAlignment="1">
      <alignment vertical="center"/>
    </xf>
    <xf numFmtId="165" fontId="46" fillId="4" borderId="15" xfId="1" applyNumberFormat="1" applyFont="1" applyFill="1" applyBorder="1" applyAlignment="1" applyProtection="1">
      <alignment horizontal="right" vertical="center"/>
    </xf>
    <xf numFmtId="165" fontId="43" fillId="4" borderId="15" xfId="1" applyNumberFormat="1" applyFont="1" applyFill="1" applyBorder="1" applyAlignment="1" applyProtection="1">
      <alignment horizontal="right" vertical="center"/>
    </xf>
    <xf numFmtId="165" fontId="43" fillId="4" borderId="23" xfId="1" applyNumberFormat="1" applyFont="1" applyFill="1" applyBorder="1" applyAlignment="1" applyProtection="1">
      <alignment horizontal="right" vertical="center"/>
    </xf>
    <xf numFmtId="164" fontId="10" fillId="0" borderId="22" xfId="1" applyFont="1" applyFill="1" applyBorder="1" applyAlignment="1">
      <alignment vertical="center"/>
    </xf>
    <xf numFmtId="165" fontId="10" fillId="0" borderId="15" xfId="1" applyNumberFormat="1" applyFont="1" applyFill="1" applyBorder="1" applyAlignment="1">
      <alignment vertical="center"/>
    </xf>
    <xf numFmtId="165" fontId="43" fillId="3" borderId="15" xfId="1" applyNumberFormat="1" applyFont="1" applyFill="1" applyBorder="1" applyAlignment="1">
      <alignment vertical="center"/>
    </xf>
    <xf numFmtId="165" fontId="10" fillId="0" borderId="24" xfId="1" applyNumberFormat="1" applyFont="1" applyFill="1" applyBorder="1" applyAlignment="1">
      <alignment vertical="center"/>
    </xf>
    <xf numFmtId="165" fontId="43" fillId="3" borderId="23" xfId="1" applyNumberFormat="1" applyFont="1" applyFill="1" applyBorder="1" applyAlignment="1">
      <alignment vertical="center"/>
    </xf>
    <xf numFmtId="164" fontId="44" fillId="4" borderId="0" xfId="2" applyFont="1" applyFill="1" applyAlignment="1">
      <alignment horizontal="right" vertical="center"/>
    </xf>
    <xf numFmtId="165" fontId="10" fillId="0" borderId="15" xfId="1" applyNumberFormat="1" applyFont="1" applyFill="1" applyBorder="1" applyAlignment="1" applyProtection="1">
      <alignment horizontal="right" vertical="center"/>
    </xf>
    <xf numFmtId="164" fontId="8" fillId="0" borderId="22" xfId="1" applyFont="1" applyFill="1" applyBorder="1" applyAlignment="1">
      <alignment vertical="center"/>
    </xf>
    <xf numFmtId="165" fontId="47" fillId="0" borderId="0" xfId="1" applyNumberFormat="1" applyFont="1" applyFill="1" applyBorder="1" applyAlignment="1">
      <alignment vertical="center"/>
    </xf>
    <xf numFmtId="164" fontId="7" fillId="5" borderId="22" xfId="1" applyFont="1" applyFill="1" applyBorder="1" applyAlignment="1">
      <alignment horizontal="left" vertical="center" indent="1"/>
    </xf>
    <xf numFmtId="165" fontId="7" fillId="5" borderId="15" xfId="1" applyNumberFormat="1" applyFont="1" applyFill="1" applyBorder="1" applyAlignment="1">
      <alignment horizontal="right" vertical="center"/>
    </xf>
    <xf numFmtId="165" fontId="10" fillId="5" borderId="15" xfId="1" applyNumberFormat="1" applyFont="1" applyFill="1" applyBorder="1" applyAlignment="1">
      <alignment vertical="center"/>
    </xf>
    <xf numFmtId="165" fontId="7" fillId="0" borderId="0" xfId="1" applyNumberFormat="1" applyFont="1" applyFill="1" applyBorder="1" applyAlignment="1">
      <alignment vertical="center"/>
    </xf>
    <xf numFmtId="164" fontId="9" fillId="0" borderId="22" xfId="1" applyFont="1" applyFill="1" applyBorder="1" applyAlignment="1">
      <alignment horizontal="right" vertical="center"/>
    </xf>
    <xf numFmtId="165" fontId="8" fillId="0" borderId="16" xfId="1" applyNumberFormat="1" applyFont="1" applyFill="1" applyBorder="1" applyAlignment="1" applyProtection="1">
      <alignment horizontal="right" vertical="center"/>
    </xf>
    <xf numFmtId="165" fontId="43" fillId="3" borderId="16" xfId="1" applyNumberFormat="1" applyFont="1" applyFill="1" applyBorder="1" applyAlignment="1" applyProtection="1">
      <alignment horizontal="right" vertical="center"/>
    </xf>
    <xf numFmtId="165" fontId="8" fillId="0" borderId="17" xfId="1" applyNumberFormat="1" applyFont="1" applyFill="1" applyBorder="1" applyAlignment="1" applyProtection="1">
      <alignment horizontal="right" vertical="center"/>
    </xf>
    <xf numFmtId="165" fontId="43" fillId="3" borderId="18" xfId="1" applyNumberFormat="1" applyFont="1" applyFill="1" applyBorder="1" applyAlignment="1" applyProtection="1">
      <alignment horizontal="right" vertical="center"/>
    </xf>
    <xf numFmtId="164" fontId="46" fillId="4" borderId="22" xfId="1" applyFont="1" applyFill="1" applyBorder="1" applyAlignment="1">
      <alignment vertical="center" wrapText="1"/>
    </xf>
    <xf numFmtId="164" fontId="44" fillId="0" borderId="0" xfId="2" applyFont="1" applyFill="1" applyBorder="1" applyAlignment="1">
      <alignment horizontal="right" vertical="center"/>
    </xf>
    <xf numFmtId="164" fontId="43" fillId="6" borderId="22" xfId="1" applyFont="1" applyFill="1" applyBorder="1" applyAlignment="1">
      <alignment vertical="center"/>
    </xf>
    <xf numFmtId="165" fontId="43" fillId="6" borderId="15" xfId="1" applyNumberFormat="1" applyFont="1" applyFill="1" applyBorder="1" applyAlignment="1" applyProtection="1">
      <alignment horizontal="right" vertical="center"/>
    </xf>
    <xf numFmtId="165" fontId="43" fillId="6" borderId="24" xfId="1" applyNumberFormat="1" applyFont="1" applyFill="1" applyBorder="1" applyAlignment="1" applyProtection="1">
      <alignment horizontal="right" vertical="center"/>
    </xf>
    <xf numFmtId="165" fontId="43" fillId="6" borderId="23" xfId="1" applyNumberFormat="1" applyFont="1" applyFill="1" applyBorder="1" applyAlignment="1" applyProtection="1">
      <alignment horizontal="right" vertical="center"/>
    </xf>
    <xf numFmtId="164" fontId="10" fillId="0" borderId="25" xfId="1" applyFont="1" applyFill="1" applyBorder="1" applyAlignment="1">
      <alignment vertical="center"/>
    </xf>
    <xf numFmtId="165" fontId="10" fillId="0" borderId="26" xfId="1" applyNumberFormat="1" applyFont="1" applyFill="1" applyBorder="1" applyAlignment="1">
      <alignment vertical="center"/>
    </xf>
    <xf numFmtId="165" fontId="43" fillId="3" borderId="26" xfId="1" applyNumberFormat="1" applyFont="1" applyFill="1" applyBorder="1" applyAlignment="1">
      <alignment vertical="center"/>
    </xf>
    <xf numFmtId="165" fontId="10" fillId="0" borderId="27" xfId="1" applyNumberFormat="1" applyFont="1" applyFill="1" applyBorder="1" applyAlignment="1">
      <alignment vertical="center"/>
    </xf>
    <xf numFmtId="165" fontId="43" fillId="3" borderId="28" xfId="1" applyNumberFormat="1" applyFont="1" applyFill="1" applyBorder="1" applyAlignment="1">
      <alignment vertical="center"/>
    </xf>
    <xf numFmtId="164" fontId="45" fillId="0" borderId="0" xfId="1" applyFont="1" applyFill="1" applyBorder="1" applyAlignment="1">
      <alignment vertical="center"/>
    </xf>
    <xf numFmtId="164" fontId="48" fillId="0" borderId="0" xfId="1" applyFont="1" applyFill="1" applyBorder="1" applyAlignment="1">
      <alignment vertical="center"/>
    </xf>
    <xf numFmtId="164" fontId="49" fillId="0" borderId="0" xfId="1" applyFont="1" applyFill="1" applyBorder="1" applyAlignment="1">
      <alignment vertical="center"/>
    </xf>
    <xf numFmtId="165" fontId="42" fillId="7" borderId="15" xfId="1" applyNumberFormat="1" applyFont="1" applyFill="1" applyBorder="1" applyAlignment="1">
      <alignment vertical="center"/>
    </xf>
    <xf numFmtId="165" fontId="5" fillId="0" borderId="0" xfId="2" applyNumberFormat="1" applyFont="1" applyFill="1" applyBorder="1" applyAlignment="1">
      <alignment vertical="center"/>
    </xf>
    <xf numFmtId="0" fontId="50" fillId="0" borderId="0" xfId="0" applyFont="1"/>
    <xf numFmtId="165" fontId="50" fillId="0" borderId="0" xfId="2" applyNumberFormat="1" applyFont="1" applyFill="1" applyBorder="1" applyAlignment="1" applyProtection="1">
      <alignment horizontal="right" vertical="center"/>
    </xf>
    <xf numFmtId="0" fontId="50" fillId="0" borderId="0" xfId="0" applyFont="1" applyBorder="1"/>
    <xf numFmtId="165" fontId="50" fillId="0" borderId="0" xfId="2" applyNumberFormat="1" applyFont="1" applyFill="1" applyBorder="1" applyAlignment="1">
      <alignment vertical="center"/>
    </xf>
    <xf numFmtId="165" fontId="50" fillId="0" borderId="0" xfId="2" applyNumberFormat="1" applyFont="1" applyFill="1" applyBorder="1" applyAlignment="1">
      <alignment horizontal="right" vertical="center"/>
    </xf>
    <xf numFmtId="164" fontId="13" fillId="0" borderId="0" xfId="2" applyFont="1" applyBorder="1" applyAlignment="1">
      <alignment vertical="center"/>
    </xf>
    <xf numFmtId="164" fontId="13" fillId="0" borderId="0" xfId="2" applyFont="1" applyBorder="1" applyAlignment="1">
      <alignment horizontal="right" vertical="center"/>
    </xf>
    <xf numFmtId="164" fontId="13" fillId="0" borderId="0" xfId="2" applyFont="1" applyFill="1" applyBorder="1" applyAlignment="1">
      <alignment vertical="center"/>
    </xf>
    <xf numFmtId="164" fontId="13" fillId="0" borderId="0" xfId="2" applyFont="1" applyFill="1" applyBorder="1" applyAlignment="1">
      <alignment horizontal="right" vertical="center"/>
    </xf>
    <xf numFmtId="0" fontId="11" fillId="0" borderId="0" xfId="0" applyFont="1"/>
    <xf numFmtId="166" fontId="13" fillId="0" borderId="0" xfId="2" applyNumberFormat="1" applyFont="1" applyBorder="1" applyAlignment="1">
      <alignment vertical="center"/>
    </xf>
    <xf numFmtId="164" fontId="13" fillId="0" borderId="0" xfId="2" applyFont="1" applyFill="1" applyBorder="1" applyAlignment="1" applyProtection="1">
      <alignment horizontal="right" vertical="center"/>
    </xf>
    <xf numFmtId="164" fontId="11" fillId="0" borderId="0" xfId="2" applyFont="1" applyFill="1" applyBorder="1" applyAlignment="1">
      <alignment horizontal="right" vertical="center"/>
    </xf>
    <xf numFmtId="49" fontId="13" fillId="0" borderId="0" xfId="2" applyNumberFormat="1" applyFont="1" applyBorder="1" applyAlignment="1">
      <alignment vertical="center"/>
    </xf>
    <xf numFmtId="165" fontId="11" fillId="0" borderId="0" xfId="2" applyNumberFormat="1" applyFont="1" applyBorder="1" applyAlignment="1">
      <alignment vertical="center"/>
    </xf>
    <xf numFmtId="165" fontId="11" fillId="0" borderId="0" xfId="2" applyNumberFormat="1" applyFont="1" applyFill="1" applyBorder="1" applyAlignment="1" applyProtection="1">
      <alignment horizontal="right" vertical="center"/>
    </xf>
    <xf numFmtId="165" fontId="11" fillId="0" borderId="0" xfId="2" applyNumberFormat="1" applyFont="1" applyFill="1" applyBorder="1" applyAlignment="1">
      <alignment vertical="center"/>
    </xf>
    <xf numFmtId="49" fontId="13" fillId="0" borderId="0" xfId="2" applyNumberFormat="1" applyFont="1" applyFill="1" applyBorder="1" applyAlignment="1">
      <alignment vertical="center"/>
    </xf>
    <xf numFmtId="164" fontId="12" fillId="0" borderId="0" xfId="2" applyFont="1" applyFill="1" applyAlignment="1">
      <alignment vertical="center"/>
    </xf>
    <xf numFmtId="165" fontId="11" fillId="0" borderId="0" xfId="2" applyNumberFormat="1" applyFont="1" applyFill="1" applyBorder="1" applyAlignment="1">
      <alignment horizontal="right" vertical="center"/>
    </xf>
    <xf numFmtId="0" fontId="11" fillId="0" borderId="0" xfId="0" applyFont="1" applyFill="1"/>
    <xf numFmtId="164" fontId="13" fillId="0" borderId="0" xfId="2" applyFont="1" applyBorder="1" applyAlignment="1">
      <alignment horizontal="left" vertical="center"/>
    </xf>
    <xf numFmtId="164" fontId="12" fillId="0" borderId="0" xfId="2" applyFont="1" applyFill="1" applyAlignment="1">
      <alignment horizontal="left" vertical="center"/>
    </xf>
    <xf numFmtId="165" fontId="13" fillId="0" borderId="0" xfId="2" applyNumberFormat="1" applyFont="1" applyFill="1" applyBorder="1" applyAlignment="1">
      <alignment vertical="center"/>
    </xf>
    <xf numFmtId="165" fontId="51" fillId="0" borderId="0" xfId="2" applyNumberFormat="1" applyFont="1" applyFill="1" applyBorder="1" applyAlignment="1">
      <alignment vertical="center"/>
    </xf>
    <xf numFmtId="165" fontId="13" fillId="0" borderId="0" xfId="2" applyNumberFormat="1" applyFont="1" applyFill="1" applyBorder="1" applyAlignment="1">
      <alignment horizontal="right" vertical="center"/>
    </xf>
    <xf numFmtId="165" fontId="13" fillId="0" borderId="0" xfId="2" applyNumberFormat="1" applyFont="1" applyFill="1" applyBorder="1" applyAlignment="1" applyProtection="1">
      <alignment horizontal="right" vertical="center"/>
    </xf>
    <xf numFmtId="165" fontId="51" fillId="0" borderId="0" xfId="2" applyNumberFormat="1" applyFont="1" applyFill="1" applyBorder="1" applyAlignment="1" applyProtection="1">
      <alignment horizontal="right" vertical="center"/>
    </xf>
    <xf numFmtId="165" fontId="53" fillId="0" borderId="0" xfId="2" applyNumberFormat="1" applyFont="1" applyBorder="1" applyAlignment="1">
      <alignment vertical="center"/>
    </xf>
    <xf numFmtId="165" fontId="53" fillId="0" borderId="0" xfId="2" applyNumberFormat="1" applyFont="1" applyBorder="1" applyAlignment="1">
      <alignment horizontal="right" vertical="center"/>
    </xf>
    <xf numFmtId="165" fontId="53" fillId="0" borderId="0" xfId="2" applyNumberFormat="1" applyFont="1" applyFill="1" applyBorder="1" applyAlignment="1">
      <alignment vertical="center"/>
    </xf>
    <xf numFmtId="164" fontId="54" fillId="0" borderId="0" xfId="2" applyFont="1" applyFill="1" applyAlignment="1">
      <alignment horizontal="left" vertical="center"/>
    </xf>
    <xf numFmtId="0" fontId="0" fillId="0" borderId="0" xfId="0" applyFill="1" applyBorder="1"/>
    <xf numFmtId="164" fontId="55" fillId="0" borderId="0" xfId="2" applyFont="1" applyFill="1" applyAlignment="1">
      <alignment vertical="center"/>
    </xf>
    <xf numFmtId="164" fontId="11" fillId="0" borderId="0" xfId="2" applyFont="1" applyFill="1" applyAlignment="1">
      <alignment vertical="center"/>
    </xf>
    <xf numFmtId="165" fontId="11" fillId="0" borderId="0" xfId="2" applyNumberFormat="1" applyFont="1" applyFill="1" applyAlignment="1">
      <alignment horizontal="right" vertical="center"/>
    </xf>
    <xf numFmtId="164" fontId="13" fillId="0" borderId="0" xfId="2" applyFont="1" applyFill="1" applyBorder="1" applyAlignment="1" applyProtection="1">
      <alignment vertical="center"/>
    </xf>
    <xf numFmtId="164" fontId="13" fillId="0" borderId="0" xfId="2" applyFont="1" applyFill="1" applyAlignment="1">
      <alignment vertical="center"/>
    </xf>
    <xf numFmtId="164" fontId="56" fillId="0" borderId="0" xfId="2" applyFont="1" applyFill="1" applyBorder="1" applyAlignment="1">
      <alignment vertical="center"/>
    </xf>
    <xf numFmtId="164" fontId="11" fillId="0" borderId="0" xfId="2" applyFont="1" applyFill="1" applyBorder="1" applyAlignment="1">
      <alignment vertical="center"/>
    </xf>
    <xf numFmtId="164" fontId="57" fillId="0" borderId="0" xfId="2" applyFont="1" applyFill="1" applyAlignment="1">
      <alignment vertical="center"/>
    </xf>
    <xf numFmtId="165" fontId="57" fillId="0" borderId="0" xfId="2" applyNumberFormat="1" applyFont="1" applyFill="1" applyBorder="1" applyAlignment="1">
      <alignment horizontal="right" vertical="center"/>
    </xf>
    <xf numFmtId="165" fontId="12" fillId="0" borderId="0" xfId="2" applyNumberFormat="1" applyFont="1" applyFill="1" applyAlignment="1">
      <alignment vertical="center"/>
    </xf>
    <xf numFmtId="164" fontId="55" fillId="0" borderId="0" xfId="2" applyFont="1" applyFill="1" applyBorder="1" applyAlignment="1">
      <alignment vertical="center"/>
    </xf>
    <xf numFmtId="164" fontId="11" fillId="0" borderId="0" xfId="2" applyFont="1" applyFill="1" applyBorder="1" applyAlignment="1">
      <alignment horizontal="left" vertical="center"/>
    </xf>
    <xf numFmtId="165" fontId="57" fillId="0" borderId="0" xfId="2" applyNumberFormat="1" applyFont="1" applyFill="1" applyAlignment="1">
      <alignment horizontal="right" vertical="center"/>
    </xf>
    <xf numFmtId="0" fontId="11" fillId="0" borderId="0" xfId="13" applyFont="1" applyAlignment="1">
      <alignment vertical="center"/>
    </xf>
    <xf numFmtId="173" fontId="11" fillId="0" borderId="0" xfId="2" applyNumberFormat="1" applyFont="1" applyFill="1" applyBorder="1" applyAlignment="1">
      <alignment vertical="center"/>
    </xf>
    <xf numFmtId="173" fontId="11" fillId="0" borderId="0" xfId="3" applyNumberFormat="1" applyFont="1" applyFill="1" applyBorder="1" applyAlignment="1">
      <alignment horizontal="right" vertical="center"/>
    </xf>
    <xf numFmtId="173" fontId="13" fillId="0" borderId="0" xfId="3" applyNumberFormat="1" applyFont="1" applyFill="1" applyBorder="1" applyAlignment="1" applyProtection="1">
      <alignment horizontal="right" vertical="center"/>
    </xf>
    <xf numFmtId="173" fontId="11" fillId="0" borderId="0" xfId="3" applyNumberFormat="1" applyFont="1" applyFill="1" applyBorder="1" applyAlignment="1" applyProtection="1">
      <alignment horizontal="right" vertical="center"/>
    </xf>
    <xf numFmtId="165" fontId="58" fillId="0" borderId="0" xfId="2" applyNumberFormat="1" applyFont="1" applyFill="1" applyAlignment="1">
      <alignment vertical="center"/>
    </xf>
    <xf numFmtId="0" fontId="11" fillId="0" borderId="0" xfId="13" applyFont="1" applyFill="1" applyAlignment="1">
      <alignment vertical="center"/>
    </xf>
    <xf numFmtId="0" fontId="11" fillId="0" borderId="0" xfId="13" applyFont="1" applyFill="1" applyBorder="1" applyAlignment="1">
      <alignment vertical="center"/>
    </xf>
    <xf numFmtId="0" fontId="1" fillId="0" borderId="0" xfId="14"/>
    <xf numFmtId="165" fontId="11" fillId="0" borderId="0" xfId="2" applyNumberFormat="1" applyFont="1" applyFill="1" applyAlignment="1">
      <alignment vertical="center"/>
    </xf>
    <xf numFmtId="165" fontId="17" fillId="0" borderId="0" xfId="9" applyNumberFormat="1" applyFont="1" applyFill="1" applyBorder="1" applyAlignment="1">
      <alignment horizontal="center" vertical="center"/>
    </xf>
    <xf numFmtId="164" fontId="12" fillId="0" borderId="0" xfId="2" applyFont="1" applyFill="1" applyBorder="1" applyAlignment="1">
      <alignment vertical="center"/>
    </xf>
    <xf numFmtId="164" fontId="58" fillId="0" borderId="0" xfId="2" applyFont="1" applyBorder="1" applyAlignment="1">
      <alignment vertical="center"/>
    </xf>
    <xf numFmtId="164" fontId="59" fillId="0" borderId="0" xfId="2" applyFont="1" applyFill="1" applyAlignment="1">
      <alignment vertical="center"/>
    </xf>
    <xf numFmtId="164" fontId="60" fillId="0" borderId="0" xfId="2" applyFont="1" applyFill="1" applyAlignment="1">
      <alignment vertical="center"/>
    </xf>
    <xf numFmtId="1" fontId="61" fillId="0" borderId="0" xfId="2" applyNumberFormat="1" applyFont="1" applyFill="1" applyAlignment="1">
      <alignment vertical="center"/>
    </xf>
    <xf numFmtId="165" fontId="11" fillId="0" borderId="0" xfId="3" applyNumberFormat="1" applyFont="1" applyFill="1" applyAlignment="1">
      <alignment horizontal="right" vertical="center"/>
    </xf>
    <xf numFmtId="165" fontId="11" fillId="0" borderId="0" xfId="3" applyNumberFormat="1" applyFont="1" applyFill="1" applyAlignment="1">
      <alignment vertical="center"/>
    </xf>
    <xf numFmtId="1" fontId="11" fillId="0" borderId="0" xfId="2" applyNumberFormat="1" applyFont="1" applyFill="1" applyAlignment="1">
      <alignment horizontal="left" vertical="center"/>
    </xf>
    <xf numFmtId="165" fontId="11" fillId="0" borderId="0" xfId="3" applyNumberFormat="1" applyFont="1" applyFill="1" applyBorder="1" applyAlignment="1">
      <alignment horizontal="right" vertical="center"/>
    </xf>
    <xf numFmtId="1" fontId="11" fillId="0" borderId="0" xfId="2" applyNumberFormat="1" applyFont="1" applyFill="1" applyBorder="1" applyAlignment="1">
      <alignment horizontal="left" vertical="center"/>
    </xf>
    <xf numFmtId="1" fontId="62" fillId="0" borderId="0" xfId="2" applyNumberFormat="1" applyFont="1" applyFill="1" applyAlignment="1">
      <alignment vertical="center"/>
    </xf>
    <xf numFmtId="1" fontId="13" fillId="0" borderId="0" xfId="2" applyNumberFormat="1" applyFont="1" applyFill="1" applyAlignment="1">
      <alignment vertical="center"/>
    </xf>
    <xf numFmtId="165" fontId="13" fillId="0" borderId="0" xfId="3" applyNumberFormat="1" applyFont="1" applyFill="1" applyAlignment="1">
      <alignment horizontal="right" vertical="center"/>
    </xf>
    <xf numFmtId="0" fontId="11" fillId="0" borderId="0" xfId="16" applyFont="1" applyFill="1" applyAlignment="1">
      <alignment vertical="center"/>
    </xf>
    <xf numFmtId="173" fontId="11" fillId="0" borderId="0" xfId="1" applyNumberFormat="1" applyFont="1" applyFill="1" applyAlignment="1">
      <alignment vertical="center"/>
    </xf>
    <xf numFmtId="173" fontId="11" fillId="0" borderId="0" xfId="1" applyNumberFormat="1" applyFont="1" applyFill="1" applyAlignment="1">
      <alignment horizontal="right" vertical="center"/>
    </xf>
    <xf numFmtId="173" fontId="51" fillId="0" borderId="0" xfId="1" applyNumberFormat="1" applyFont="1" applyFill="1" applyBorder="1" applyAlignment="1">
      <alignment vertical="center"/>
    </xf>
    <xf numFmtId="173" fontId="11" fillId="0" borderId="0" xfId="1" applyNumberFormat="1" applyFont="1" applyFill="1" applyBorder="1" applyAlignment="1">
      <alignment vertical="center"/>
    </xf>
    <xf numFmtId="173" fontId="11" fillId="0" borderId="0" xfId="1" applyNumberFormat="1" applyFont="1" applyFill="1" applyBorder="1" applyAlignment="1">
      <alignment horizontal="right" vertical="center"/>
    </xf>
    <xf numFmtId="173" fontId="13" fillId="0" borderId="0" xfId="1" applyNumberFormat="1" applyFont="1" applyFill="1" applyAlignment="1">
      <alignment horizontal="right" vertical="center"/>
    </xf>
    <xf numFmtId="165" fontId="13" fillId="0" borderId="0" xfId="1" applyNumberFormat="1" applyFont="1" applyFill="1" applyBorder="1" applyAlignment="1" applyProtection="1">
      <alignment horizontal="right" vertical="center"/>
    </xf>
    <xf numFmtId="167" fontId="11" fillId="0" borderId="0" xfId="4" applyFont="1" applyFill="1"/>
    <xf numFmtId="167" fontId="11" fillId="0" borderId="0" xfId="4" applyFont="1"/>
    <xf numFmtId="164" fontId="13" fillId="0" borderId="0" xfId="2" applyFont="1" applyAlignment="1">
      <alignment vertical="center"/>
    </xf>
    <xf numFmtId="0" fontId="11" fillId="0" borderId="0" xfId="13" applyFont="1"/>
    <xf numFmtId="165" fontId="11" fillId="0" borderId="0" xfId="3" applyNumberFormat="1" applyFont="1" applyFill="1" applyBorder="1" applyAlignment="1" applyProtection="1">
      <alignment horizontal="right" vertical="center"/>
    </xf>
    <xf numFmtId="165" fontId="11" fillId="0" borderId="0" xfId="3" applyNumberFormat="1" applyFont="1" applyBorder="1" applyAlignment="1">
      <alignment vertical="center"/>
    </xf>
    <xf numFmtId="0" fontId="0" fillId="0" borderId="0" xfId="0" applyFill="1"/>
    <xf numFmtId="173" fontId="13" fillId="0" borderId="0" xfId="1" applyNumberFormat="1" applyFont="1" applyFill="1" applyBorder="1" applyAlignment="1">
      <alignment vertical="center"/>
    </xf>
    <xf numFmtId="173" fontId="13" fillId="0" borderId="0" xfId="1" applyNumberFormat="1" applyFont="1" applyFill="1" applyBorder="1" applyAlignment="1">
      <alignment horizontal="right" vertical="center"/>
    </xf>
    <xf numFmtId="0" fontId="11" fillId="0" borderId="0" xfId="16" applyFont="1"/>
    <xf numFmtId="164" fontId="13" fillId="0" borderId="0" xfId="2" applyFont="1" applyBorder="1" applyAlignment="1">
      <alignment horizontal="left" vertical="center"/>
    </xf>
    <xf numFmtId="164" fontId="13" fillId="0" borderId="0" xfId="2" applyFont="1" applyAlignment="1">
      <alignment horizontal="left" vertical="center"/>
    </xf>
    <xf numFmtId="164" fontId="12" fillId="0" borderId="0" xfId="2" applyFont="1" applyFill="1" applyAlignment="1">
      <alignment horizontal="left" vertical="center"/>
    </xf>
    <xf numFmtId="0" fontId="11" fillId="0" borderId="0" xfId="16" applyAlignment="1">
      <alignment vertical="center"/>
    </xf>
    <xf numFmtId="166" fontId="63" fillId="8" borderId="1" xfId="2" applyNumberFormat="1" applyFont="1" applyFill="1" applyBorder="1" applyAlignment="1" applyProtection="1">
      <alignment horizontal="centerContinuous" vertical="center"/>
    </xf>
    <xf numFmtId="49" fontId="13" fillId="2" borderId="0" xfId="2" applyNumberFormat="1" applyFont="1" applyFill="1" applyBorder="1" applyAlignment="1">
      <alignment vertical="center"/>
    </xf>
    <xf numFmtId="49" fontId="63" fillId="3" borderId="0" xfId="2" applyNumberFormat="1" applyFont="1" applyFill="1" applyBorder="1" applyAlignment="1">
      <alignment vertical="center"/>
    </xf>
    <xf numFmtId="165" fontId="52" fillId="9" borderId="0" xfId="2" applyNumberFormat="1" applyFont="1" applyFill="1" applyBorder="1" applyAlignment="1">
      <alignment vertical="center"/>
    </xf>
    <xf numFmtId="165" fontId="51" fillId="9" borderId="0" xfId="2" applyNumberFormat="1" applyFont="1" applyFill="1" applyBorder="1" applyAlignment="1">
      <alignment vertical="center"/>
    </xf>
    <xf numFmtId="165" fontId="51" fillId="9" borderId="1" xfId="2" applyNumberFormat="1" applyFont="1" applyFill="1" applyBorder="1" applyAlignment="1">
      <alignment vertical="center"/>
    </xf>
    <xf numFmtId="165" fontId="13" fillId="10" borderId="1" xfId="2" applyNumberFormat="1" applyFont="1" applyFill="1" applyBorder="1" applyAlignment="1">
      <alignment horizontal="right" vertical="center"/>
    </xf>
    <xf numFmtId="165" fontId="13" fillId="10" borderId="2" xfId="2" applyNumberFormat="1" applyFont="1" applyFill="1" applyBorder="1" applyAlignment="1">
      <alignment horizontal="right" vertical="center"/>
    </xf>
    <xf numFmtId="164" fontId="13" fillId="2" borderId="0" xfId="2" applyFont="1" applyFill="1" applyBorder="1" applyAlignment="1" applyProtection="1">
      <alignment vertical="center"/>
    </xf>
    <xf numFmtId="167" fontId="11" fillId="0" borderId="0" xfId="4"/>
    <xf numFmtId="166" fontId="63" fillId="3" borderId="1" xfId="2" quotePrefix="1" applyNumberFormat="1" applyFont="1" applyFill="1" applyBorder="1" applyAlignment="1" applyProtection="1">
      <alignment horizontal="centerContinuous" vertical="center"/>
    </xf>
    <xf numFmtId="166" fontId="11" fillId="0" borderId="0" xfId="4" applyNumberFormat="1" applyFont="1" applyFill="1"/>
    <xf numFmtId="166" fontId="63" fillId="3" borderId="1" xfId="2" quotePrefix="1" applyNumberFormat="1" applyFont="1" applyFill="1" applyBorder="1" applyAlignment="1" applyProtection="1">
      <alignment horizontal="center" vertical="center"/>
    </xf>
    <xf numFmtId="1" fontId="63" fillId="3" borderId="0" xfId="2" quotePrefix="1" applyNumberFormat="1" applyFont="1" applyFill="1" applyBorder="1" applyAlignment="1" applyProtection="1">
      <alignment horizontal="center" vertical="center"/>
    </xf>
    <xf numFmtId="1" fontId="63" fillId="3" borderId="1" xfId="2" quotePrefix="1" applyNumberFormat="1" applyFont="1" applyFill="1" applyBorder="1" applyAlignment="1" applyProtection="1">
      <alignment horizontal="center" vertical="center"/>
    </xf>
    <xf numFmtId="166" fontId="64" fillId="3" borderId="0" xfId="4" applyNumberFormat="1" applyFont="1" applyFill="1"/>
    <xf numFmtId="166" fontId="63" fillId="3" borderId="0" xfId="2" applyNumberFormat="1" applyFont="1" applyFill="1" applyBorder="1" applyAlignment="1" applyProtection="1">
      <alignment horizontal="center" vertical="center"/>
    </xf>
    <xf numFmtId="165" fontId="13" fillId="10" borderId="0" xfId="2" applyNumberFormat="1" applyFont="1" applyFill="1" applyBorder="1" applyAlignment="1">
      <alignment vertical="center"/>
    </xf>
    <xf numFmtId="165" fontId="13" fillId="10" borderId="0" xfId="1" applyNumberFormat="1" applyFont="1" applyFill="1" applyBorder="1" applyAlignment="1">
      <alignment vertical="center"/>
    </xf>
    <xf numFmtId="165" fontId="11" fillId="0" borderId="0" xfId="1" applyNumberFormat="1" applyFont="1" applyBorder="1" applyAlignment="1">
      <alignment vertical="center"/>
    </xf>
    <xf numFmtId="165" fontId="51" fillId="9" borderId="0" xfId="1" applyNumberFormat="1" applyFont="1" applyFill="1" applyBorder="1" applyAlignment="1">
      <alignment vertical="center"/>
    </xf>
    <xf numFmtId="165" fontId="11" fillId="0" borderId="0" xfId="1" applyNumberFormat="1" applyFont="1" applyFill="1" applyBorder="1" applyAlignment="1" applyProtection="1">
      <alignment horizontal="right" vertical="center"/>
    </xf>
    <xf numFmtId="165" fontId="13" fillId="10" borderId="0" xfId="2" applyNumberFormat="1" applyFont="1" applyFill="1" applyBorder="1" applyAlignment="1">
      <alignment horizontal="right" vertical="center"/>
    </xf>
    <xf numFmtId="165" fontId="13" fillId="10" borderId="0" xfId="1" applyNumberFormat="1" applyFont="1" applyFill="1" applyBorder="1" applyAlignment="1">
      <alignment horizontal="right" vertical="center"/>
    </xf>
    <xf numFmtId="165" fontId="13" fillId="10" borderId="0" xfId="3" applyNumberFormat="1" applyFont="1" applyFill="1" applyBorder="1" applyAlignment="1">
      <alignment horizontal="right" vertical="center"/>
    </xf>
    <xf numFmtId="165" fontId="51" fillId="9" borderId="1" xfId="1" applyNumberFormat="1" applyFont="1" applyFill="1" applyBorder="1" applyAlignment="1">
      <alignment vertical="center"/>
    </xf>
    <xf numFmtId="165" fontId="51" fillId="9" borderId="1" xfId="3" applyNumberFormat="1" applyFont="1" applyFill="1" applyBorder="1" applyAlignment="1">
      <alignment vertical="center"/>
    </xf>
    <xf numFmtId="165" fontId="13" fillId="10" borderId="0" xfId="2" applyNumberFormat="1" applyFont="1" applyFill="1" applyBorder="1" applyAlignment="1" applyProtection="1">
      <alignment horizontal="right" vertical="center"/>
    </xf>
    <xf numFmtId="165" fontId="13" fillId="10" borderId="0" xfId="1" applyNumberFormat="1" applyFont="1" applyFill="1" applyBorder="1" applyAlignment="1" applyProtection="1">
      <alignment horizontal="right" vertical="center"/>
    </xf>
    <xf numFmtId="165" fontId="13" fillId="10" borderId="0" xfId="3" applyNumberFormat="1" applyFont="1" applyFill="1" applyBorder="1" applyAlignment="1" applyProtection="1">
      <alignment horizontal="right" vertical="center"/>
    </xf>
    <xf numFmtId="165" fontId="51" fillId="9" borderId="0" xfId="3" applyNumberFormat="1" applyFont="1" applyFill="1" applyBorder="1" applyAlignment="1">
      <alignment vertical="center"/>
    </xf>
    <xf numFmtId="165" fontId="13" fillId="10" borderId="1" xfId="2" applyNumberFormat="1" applyFont="1" applyFill="1" applyBorder="1" applyAlignment="1" applyProtection="1">
      <alignment horizontal="right" vertical="center"/>
    </xf>
    <xf numFmtId="165" fontId="13" fillId="10" borderId="1" xfId="3" applyNumberFormat="1" applyFont="1" applyFill="1" applyBorder="1" applyAlignment="1" applyProtection="1">
      <alignment horizontal="right" vertical="center"/>
    </xf>
    <xf numFmtId="165" fontId="13" fillId="10" borderId="1" xfId="2" applyNumberFormat="1" applyFont="1" applyFill="1" applyBorder="1" applyAlignment="1">
      <alignment vertical="center"/>
    </xf>
    <xf numFmtId="165" fontId="13" fillId="10" borderId="1" xfId="3" applyNumberFormat="1" applyFont="1" applyFill="1" applyBorder="1" applyAlignment="1">
      <alignment vertical="center"/>
    </xf>
    <xf numFmtId="165" fontId="51" fillId="9" borderId="0" xfId="2" applyNumberFormat="1" applyFont="1" applyFill="1" applyBorder="1" applyAlignment="1" applyProtection="1">
      <alignment horizontal="right" vertical="center"/>
    </xf>
    <xf numFmtId="165" fontId="51" fillId="9" borderId="0" xfId="3" applyNumberFormat="1" applyFont="1" applyFill="1" applyBorder="1" applyAlignment="1" applyProtection="1">
      <alignment horizontal="right" vertical="center"/>
    </xf>
    <xf numFmtId="165" fontId="51" fillId="9" borderId="1" xfId="2" applyNumberFormat="1" applyFont="1" applyFill="1" applyBorder="1" applyAlignment="1" applyProtection="1">
      <alignment horizontal="right" vertical="center"/>
    </xf>
    <xf numFmtId="165" fontId="51" fillId="9" borderId="1" xfId="3" applyNumberFormat="1" applyFont="1" applyFill="1" applyBorder="1" applyAlignment="1" applyProtection="1">
      <alignment horizontal="right" vertical="center"/>
    </xf>
    <xf numFmtId="165" fontId="13" fillId="0" borderId="1" xfId="2" applyNumberFormat="1" applyFont="1" applyFill="1" applyBorder="1" applyAlignment="1" applyProtection="1">
      <alignment horizontal="right" vertical="center"/>
    </xf>
    <xf numFmtId="165" fontId="11" fillId="10" borderId="1" xfId="2" applyNumberFormat="1" applyFont="1" applyFill="1" applyBorder="1" applyAlignment="1" applyProtection="1">
      <alignment horizontal="right" vertical="center"/>
    </xf>
    <xf numFmtId="165" fontId="13" fillId="10" borderId="3" xfId="2" applyNumberFormat="1" applyFont="1" applyFill="1" applyBorder="1" applyAlignment="1" applyProtection="1">
      <alignment horizontal="right" vertical="center"/>
    </xf>
    <xf numFmtId="165" fontId="13" fillId="10" borderId="3" xfId="3" applyNumberFormat="1" applyFont="1" applyFill="1" applyBorder="1" applyAlignment="1" applyProtection="1">
      <alignment horizontal="right" vertical="center"/>
    </xf>
    <xf numFmtId="0" fontId="63" fillId="3" borderId="1" xfId="2" applyNumberFormat="1" applyFont="1" applyFill="1" applyBorder="1" applyAlignment="1" applyProtection="1">
      <alignment horizontal="centerContinuous" vertical="center"/>
    </xf>
    <xf numFmtId="166" fontId="63" fillId="3" borderId="1" xfId="2" applyNumberFormat="1" applyFont="1" applyFill="1" applyBorder="1" applyAlignment="1" applyProtection="1">
      <alignment horizontal="centerContinuous" vertical="center"/>
    </xf>
    <xf numFmtId="166" fontId="63" fillId="3" borderId="1" xfId="2" applyNumberFormat="1" applyFont="1" applyFill="1" applyBorder="1" applyAlignment="1" applyProtection="1">
      <alignment horizontal="center" vertical="center"/>
    </xf>
    <xf numFmtId="167" fontId="52" fillId="0" borderId="0" xfId="4" applyFont="1"/>
    <xf numFmtId="167" fontId="63" fillId="3" borderId="0" xfId="4" applyFont="1" applyFill="1"/>
    <xf numFmtId="165" fontId="11" fillId="10" borderId="1" xfId="0" applyNumberFormat="1" applyFont="1" applyFill="1" applyBorder="1"/>
    <xf numFmtId="165" fontId="11" fillId="10" borderId="1" xfId="4" applyNumberFormat="1" applyFont="1" applyFill="1" applyBorder="1"/>
    <xf numFmtId="165" fontId="11" fillId="10" borderId="1" xfId="13" applyNumberFormat="1" applyFont="1" applyFill="1" applyBorder="1"/>
    <xf numFmtId="165" fontId="11" fillId="10" borderId="0" xfId="13" applyNumberFormat="1" applyFont="1" applyFill="1" applyBorder="1"/>
    <xf numFmtId="167" fontId="52" fillId="9" borderId="0" xfId="4" applyFont="1" applyFill="1"/>
    <xf numFmtId="165" fontId="51" fillId="9" borderId="0" xfId="0" applyNumberFormat="1" applyFont="1" applyFill="1"/>
    <xf numFmtId="165" fontId="51" fillId="9" borderId="0" xfId="4" applyNumberFormat="1" applyFont="1" applyFill="1"/>
    <xf numFmtId="165" fontId="51" fillId="9" borderId="0" xfId="13" applyNumberFormat="1" applyFont="1" applyFill="1"/>
    <xf numFmtId="165" fontId="51" fillId="9" borderId="0" xfId="16" applyNumberFormat="1" applyFont="1" applyFill="1"/>
    <xf numFmtId="165" fontId="51" fillId="9" borderId="0" xfId="13" applyNumberFormat="1" applyFont="1" applyFill="1" applyBorder="1"/>
    <xf numFmtId="165" fontId="13" fillId="10" borderId="3" xfId="0" applyNumberFormat="1" applyFont="1" applyFill="1" applyBorder="1"/>
    <xf numFmtId="165" fontId="13" fillId="10" borderId="0" xfId="4" applyNumberFormat="1" applyFont="1" applyFill="1" applyBorder="1"/>
    <xf numFmtId="165" fontId="13" fillId="10" borderId="0" xfId="13" applyNumberFormat="1" applyFont="1" applyFill="1" applyBorder="1"/>
    <xf numFmtId="172" fontId="13" fillId="10" borderId="0" xfId="17" applyNumberFormat="1" applyFont="1" applyFill="1" applyBorder="1"/>
    <xf numFmtId="9" fontId="11" fillId="0" borderId="0" xfId="11" applyFont="1"/>
    <xf numFmtId="1" fontId="63" fillId="3" borderId="0" xfId="2" applyNumberFormat="1" applyFont="1" applyFill="1" applyBorder="1" applyAlignment="1">
      <alignment vertical="center"/>
    </xf>
    <xf numFmtId="164" fontId="11" fillId="0" borderId="0" xfId="1" applyFont="1" applyFill="1" applyAlignment="1">
      <alignment horizontal="right" vertical="center"/>
    </xf>
    <xf numFmtId="164" fontId="11" fillId="0" borderId="0" xfId="1" applyFont="1" applyFill="1" applyAlignment="1">
      <alignment vertical="center"/>
    </xf>
    <xf numFmtId="165" fontId="13" fillId="9" borderId="0" xfId="2" applyNumberFormat="1" applyFont="1" applyFill="1" applyBorder="1" applyAlignment="1">
      <alignment vertical="center"/>
    </xf>
    <xf numFmtId="173" fontId="13" fillId="9" borderId="0" xfId="1" applyNumberFormat="1" applyFont="1" applyFill="1" applyBorder="1" applyAlignment="1">
      <alignment vertical="center"/>
    </xf>
    <xf numFmtId="164" fontId="52" fillId="9" borderId="0" xfId="1" applyFont="1" applyFill="1" applyBorder="1" applyAlignment="1">
      <alignment vertical="center"/>
    </xf>
    <xf numFmtId="43" fontId="52" fillId="0" borderId="0" xfId="15" applyFont="1" applyFill="1" applyBorder="1" applyAlignment="1">
      <alignment vertical="center"/>
    </xf>
    <xf numFmtId="164" fontId="63" fillId="3" borderId="0" xfId="2" applyFont="1" applyFill="1" applyBorder="1" applyAlignment="1" applyProtection="1">
      <alignment horizontal="center" vertical="center"/>
    </xf>
    <xf numFmtId="164" fontId="63" fillId="8" borderId="0" xfId="2" applyFont="1" applyFill="1" applyBorder="1" applyAlignment="1" applyProtection="1">
      <alignment horizontal="center" vertical="center"/>
    </xf>
    <xf numFmtId="165" fontId="63" fillId="3" borderId="0" xfId="2" applyNumberFormat="1" applyFont="1" applyFill="1" applyBorder="1" applyAlignment="1">
      <alignment horizontal="left" vertical="center"/>
    </xf>
    <xf numFmtId="49" fontId="63" fillId="3" borderId="0" xfId="2" applyNumberFormat="1" applyFont="1" applyFill="1" applyBorder="1" applyAlignment="1">
      <alignment horizontal="left" vertical="center"/>
    </xf>
    <xf numFmtId="164" fontId="13" fillId="0" borderId="0" xfId="2" applyFont="1" applyBorder="1" applyAlignment="1">
      <alignment horizontal="left" vertical="center"/>
    </xf>
    <xf numFmtId="167" fontId="20" fillId="0" borderId="1" xfId="4" applyFont="1" applyFill="1" applyBorder="1" applyAlignment="1">
      <alignment horizontal="center" vertical="center" wrapText="1"/>
    </xf>
    <xf numFmtId="167" fontId="21" fillId="0" borderId="1" xfId="4" applyFont="1" applyFill="1" applyBorder="1" applyAlignment="1">
      <alignment horizontal="center" vertical="center" wrapText="1"/>
    </xf>
    <xf numFmtId="167" fontId="18" fillId="2" borderId="1" xfId="8" applyFont="1" applyFill="1" applyBorder="1" applyAlignment="1">
      <alignment horizontal="center"/>
    </xf>
    <xf numFmtId="167" fontId="18" fillId="0" borderId="1" xfId="5" applyFont="1" applyFill="1" applyBorder="1" applyAlignment="1">
      <alignment horizontal="center"/>
    </xf>
    <xf numFmtId="167" fontId="21" fillId="0" borderId="1" xfId="5" applyFont="1" applyFill="1" applyBorder="1" applyAlignment="1">
      <alignment horizontal="center"/>
    </xf>
    <xf numFmtId="165" fontId="42" fillId="3" borderId="7" xfId="1" applyNumberFormat="1" applyFont="1" applyFill="1" applyBorder="1" applyAlignment="1">
      <alignment horizontal="center" vertical="center"/>
    </xf>
    <xf numFmtId="165" fontId="42" fillId="3" borderId="8" xfId="1" applyNumberFormat="1" applyFont="1" applyFill="1" applyBorder="1" applyAlignment="1">
      <alignment horizontal="center" vertical="center"/>
    </xf>
    <xf numFmtId="164" fontId="42" fillId="3" borderId="9" xfId="1" applyFont="1" applyFill="1" applyBorder="1" applyAlignment="1">
      <alignment horizontal="center" vertical="center"/>
    </xf>
    <xf numFmtId="164" fontId="42" fillId="3" borderId="14" xfId="1" applyFont="1" applyFill="1" applyBorder="1" applyAlignment="1">
      <alignment horizontal="center" vertical="center"/>
    </xf>
    <xf numFmtId="165" fontId="43" fillId="3" borderId="10" xfId="1" applyNumberFormat="1" applyFont="1" applyFill="1" applyBorder="1" applyAlignment="1">
      <alignment horizontal="center" vertical="center" wrapText="1"/>
    </xf>
    <xf numFmtId="165" fontId="43" fillId="3" borderId="15" xfId="1" applyNumberFormat="1" applyFont="1" applyFill="1" applyBorder="1" applyAlignment="1">
      <alignment horizontal="center" vertical="center" wrapText="1"/>
    </xf>
    <xf numFmtId="165" fontId="43" fillId="3" borderId="8" xfId="1" applyNumberFormat="1" applyFont="1" applyFill="1" applyBorder="1" applyAlignment="1">
      <alignment horizontal="center" vertical="center" wrapText="1"/>
    </xf>
    <xf numFmtId="165" fontId="43" fillId="3" borderId="13" xfId="1" applyNumberFormat="1" applyFont="1" applyFill="1" applyBorder="1" applyAlignment="1">
      <alignment horizontal="center" vertical="center"/>
    </xf>
    <xf numFmtId="165" fontId="43" fillId="3" borderId="18" xfId="1" applyNumberFormat="1" applyFont="1" applyFill="1" applyBorder="1" applyAlignment="1">
      <alignment horizontal="center" vertical="center"/>
    </xf>
    <xf numFmtId="165" fontId="42" fillId="3" borderId="16" xfId="1" applyNumberFormat="1" applyFont="1" applyFill="1" applyBorder="1" applyAlignment="1">
      <alignment horizontal="center" vertical="center"/>
    </xf>
    <xf numFmtId="165" fontId="42" fillId="3" borderId="17" xfId="1" applyNumberFormat="1" applyFont="1" applyFill="1" applyBorder="1" applyAlignment="1">
      <alignment horizontal="center" vertical="center"/>
    </xf>
  </cellXfs>
  <cellStyles count="18">
    <cellStyle name="Normal" xfId="0" builtinId="0"/>
    <cellStyle name="Normal 11" xfId="13" xr:uid="{00000000-0005-0000-0000-000001000000}"/>
    <cellStyle name="Normal 11 2" xfId="16" xr:uid="{00000000-0005-0000-0000-000002000000}"/>
    <cellStyle name="Normal 2" xfId="4" xr:uid="{00000000-0005-0000-0000-000003000000}"/>
    <cellStyle name="Normal 3" xfId="6" xr:uid="{00000000-0005-0000-0000-000004000000}"/>
    <cellStyle name="Normal 4" xfId="7" xr:uid="{00000000-0005-0000-0000-000005000000}"/>
    <cellStyle name="Normal 5" xfId="10" xr:uid="{00000000-0005-0000-0000-000006000000}"/>
    <cellStyle name="Normal 5 2" xfId="12" xr:uid="{00000000-0005-0000-0000-000007000000}"/>
    <cellStyle name="Normal 6" xfId="14" xr:uid="{00000000-0005-0000-0000-000008000000}"/>
    <cellStyle name="Normal_DVA - Consolidada 2007" xfId="5" xr:uid="{00000000-0005-0000-0000-000009000000}"/>
    <cellStyle name="Normal_Ideiasnet_FLUXO DE CAIXA 4 Trim 2009- flávia  nota explicativa definitivo completo (Sheila)" xfId="8" xr:uid="{00000000-0005-0000-0000-00000A000000}"/>
    <cellStyle name="Porcentagem" xfId="11" builtinId="5"/>
    <cellStyle name="Porcentagem 2" xfId="17" xr:uid="{00000000-0005-0000-0000-00000C000000}"/>
    <cellStyle name="Separador de milhares 2 2" xfId="9" xr:uid="{00000000-0005-0000-0000-00000D000000}"/>
    <cellStyle name="Vírgula" xfId="1" builtinId="3"/>
    <cellStyle name="Vírgula 2" xfId="15" xr:uid="{00000000-0005-0000-0000-00000F000000}"/>
    <cellStyle name="Vírgula 2 2 2" xfId="3" xr:uid="{00000000-0005-0000-0000-000010000000}"/>
    <cellStyle name="Vírgula 3 2 2" xfId="2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17.xml"/><Relationship Id="rId21" Type="http://schemas.openxmlformats.org/officeDocument/2006/relationships/externalLink" Target="externalLinks/externalLink12.xml"/><Relationship Id="rId34" Type="http://schemas.openxmlformats.org/officeDocument/2006/relationships/externalLink" Target="externalLinks/externalLink25.xml"/><Relationship Id="rId42" Type="http://schemas.openxmlformats.org/officeDocument/2006/relationships/externalLink" Target="externalLinks/externalLink33.xml"/><Relationship Id="rId47" Type="http://schemas.openxmlformats.org/officeDocument/2006/relationships/externalLink" Target="externalLinks/externalLink38.xml"/><Relationship Id="rId50" Type="http://schemas.openxmlformats.org/officeDocument/2006/relationships/externalLink" Target="externalLinks/externalLink41.xml"/><Relationship Id="rId55" Type="http://schemas.openxmlformats.org/officeDocument/2006/relationships/externalLink" Target="externalLinks/externalLink46.xml"/><Relationship Id="rId63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9" Type="http://schemas.openxmlformats.org/officeDocument/2006/relationships/externalLink" Target="externalLinks/externalLink20.xml"/><Relationship Id="rId11" Type="http://schemas.openxmlformats.org/officeDocument/2006/relationships/externalLink" Target="externalLinks/externalLink2.xml"/><Relationship Id="rId24" Type="http://schemas.openxmlformats.org/officeDocument/2006/relationships/externalLink" Target="externalLinks/externalLink15.xml"/><Relationship Id="rId32" Type="http://schemas.openxmlformats.org/officeDocument/2006/relationships/externalLink" Target="externalLinks/externalLink23.xml"/><Relationship Id="rId37" Type="http://schemas.openxmlformats.org/officeDocument/2006/relationships/externalLink" Target="externalLinks/externalLink28.xml"/><Relationship Id="rId40" Type="http://schemas.openxmlformats.org/officeDocument/2006/relationships/externalLink" Target="externalLinks/externalLink31.xml"/><Relationship Id="rId45" Type="http://schemas.openxmlformats.org/officeDocument/2006/relationships/externalLink" Target="externalLinks/externalLink36.xml"/><Relationship Id="rId53" Type="http://schemas.openxmlformats.org/officeDocument/2006/relationships/externalLink" Target="externalLinks/externalLink44.xml"/><Relationship Id="rId58" Type="http://schemas.openxmlformats.org/officeDocument/2006/relationships/externalLink" Target="externalLinks/externalLink49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52.xml"/><Relationship Id="rId19" Type="http://schemas.openxmlformats.org/officeDocument/2006/relationships/externalLink" Target="externalLinks/externalLink10.xml"/><Relationship Id="rId14" Type="http://schemas.openxmlformats.org/officeDocument/2006/relationships/externalLink" Target="externalLinks/externalLink5.xml"/><Relationship Id="rId22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8.xml"/><Relationship Id="rId30" Type="http://schemas.openxmlformats.org/officeDocument/2006/relationships/externalLink" Target="externalLinks/externalLink21.xml"/><Relationship Id="rId35" Type="http://schemas.openxmlformats.org/officeDocument/2006/relationships/externalLink" Target="externalLinks/externalLink26.xml"/><Relationship Id="rId43" Type="http://schemas.openxmlformats.org/officeDocument/2006/relationships/externalLink" Target="externalLinks/externalLink34.xml"/><Relationship Id="rId48" Type="http://schemas.openxmlformats.org/officeDocument/2006/relationships/externalLink" Target="externalLinks/externalLink39.xml"/><Relationship Id="rId56" Type="http://schemas.openxmlformats.org/officeDocument/2006/relationships/externalLink" Target="externalLinks/externalLink47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2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externalLink" Target="externalLinks/externalLink16.xml"/><Relationship Id="rId33" Type="http://schemas.openxmlformats.org/officeDocument/2006/relationships/externalLink" Target="externalLinks/externalLink24.xml"/><Relationship Id="rId38" Type="http://schemas.openxmlformats.org/officeDocument/2006/relationships/externalLink" Target="externalLinks/externalLink29.xml"/><Relationship Id="rId46" Type="http://schemas.openxmlformats.org/officeDocument/2006/relationships/externalLink" Target="externalLinks/externalLink37.xml"/><Relationship Id="rId59" Type="http://schemas.openxmlformats.org/officeDocument/2006/relationships/externalLink" Target="externalLinks/externalLink50.xml"/><Relationship Id="rId20" Type="http://schemas.openxmlformats.org/officeDocument/2006/relationships/externalLink" Target="externalLinks/externalLink11.xml"/><Relationship Id="rId41" Type="http://schemas.openxmlformats.org/officeDocument/2006/relationships/externalLink" Target="externalLinks/externalLink32.xml"/><Relationship Id="rId54" Type="http://schemas.openxmlformats.org/officeDocument/2006/relationships/externalLink" Target="externalLinks/externalLink45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6.xml"/><Relationship Id="rId23" Type="http://schemas.openxmlformats.org/officeDocument/2006/relationships/externalLink" Target="externalLinks/externalLink14.xml"/><Relationship Id="rId28" Type="http://schemas.openxmlformats.org/officeDocument/2006/relationships/externalLink" Target="externalLinks/externalLink19.xml"/><Relationship Id="rId36" Type="http://schemas.openxmlformats.org/officeDocument/2006/relationships/externalLink" Target="externalLinks/externalLink27.xml"/><Relationship Id="rId49" Type="http://schemas.openxmlformats.org/officeDocument/2006/relationships/externalLink" Target="externalLinks/externalLink40.xml"/><Relationship Id="rId57" Type="http://schemas.openxmlformats.org/officeDocument/2006/relationships/externalLink" Target="externalLinks/externalLink48.xml"/><Relationship Id="rId10" Type="http://schemas.openxmlformats.org/officeDocument/2006/relationships/externalLink" Target="externalLinks/externalLink1.xml"/><Relationship Id="rId31" Type="http://schemas.openxmlformats.org/officeDocument/2006/relationships/externalLink" Target="externalLinks/externalLink22.xml"/><Relationship Id="rId44" Type="http://schemas.openxmlformats.org/officeDocument/2006/relationships/externalLink" Target="externalLinks/externalLink35.xml"/><Relationship Id="rId52" Type="http://schemas.openxmlformats.org/officeDocument/2006/relationships/externalLink" Target="externalLinks/externalLink43.xml"/><Relationship Id="rId60" Type="http://schemas.openxmlformats.org/officeDocument/2006/relationships/externalLink" Target="externalLinks/externalLink51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9" Type="http://schemas.openxmlformats.org/officeDocument/2006/relationships/externalLink" Target="externalLinks/externalLink3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Storage\Users\Ana%20Paula%20Viola\Desktop\Documents%20and%20Settings\apviola\Meus%20documentos\Despesas%20Financeiras%20200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Z\EXCEL\SLC2000\SLC2OC1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C\Users\mesrubilsky\Downloads\SUSNY057\groupdirs\M&amp;A\Presentations\04\9040832n\9040832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C\T\Transfer\02-tues\book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loki\Comercial\Documents%20and%20Settings\tr003299\Desktop\EXCEL\SLC2000\SLC2OC1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C\Users\mesrubilsky\Downloads\susst056\pdmsdirs\Current%20Work\PC\9-05\9-05046\9-05046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ejamento_Or&#231;amento%202010_2010051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ilipe.segurado\Downloads\Worksheet%20in%205310%20CLIENTES%20Combined%20Leadsheet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Albatross\TEMP\Metal%20Bulleti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evna\common\Documents%20and%20Settings\rseksaria\Local%20Settings\Temporary%20Internet%20Files\OLKD3\CAE_Old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Oil%20Price%20Mode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Admision\SECTOR%204\DISTRIBUCION\Casino\2006\Ratings%20&amp;%20Spreads\FR.5CG1G.20051231.FRG.CASINO%20GUICHARD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a%20de%20contatos%20de%20clientes1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riel.rios.CDFSP\Documents\Uriel\2.%20Relat&#243;rios\Ferramenta%20de%20Gest&#227;o%20de%20Margem_v4.xlsb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01_Financeiro\25_CONTROLADORIA\15%20-%20MARGEM%20DE%20CONTRIBUI&#199;&#195;O\MARGEM_CONTRIBUICAO_Consolidado_Abr18.xlsb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DIRETORIA%20DE%20OPERA&#199;&#213;ES\Users\msilva\Desktop\Controles\Planejamento_rev4.xlsm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planejamento\Users\msilva\Desktop\DADOS_Aberto_v3.xlsm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ADTEC%20-%20Campinas\Controladoria\Custos\FECHAMENTO\2009\12%20-%20DEZEMBRO\BASE%20DE%20RATEIO%20GGF's%2012_2009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las\PADTEC%20-%20Campinas\Controladoria\Custos\FECHAMENTO\2009\12%20-%20DEZEMBRO\BASE%20DE%20RATEIO%20GGF's%2012_2009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ORCAMENTO\2019\OR&#199;AMENTOS\03%20-%20MAR&#199;O\BASE%20AUXILIARES\0319%20BASE%20CLASSIFICA&#199;&#195;O_NV_2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100-REDIR-%2007%20Maio%202018_Pr&#243;xima\Temp\DADOS_Reduzido_v3_21.05.2018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lauconpereira\Library\Containers\com.apple.mail\Data\Library\Mail%20Downloads\65E32D25-D8B6-441B-BD5B-9A96A2C8F3FB\Maxitel_Model_FIN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evna\common\My%20Documents\Equity%20Research\np45cathay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rnev%202006%20budget%20v10xls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Barnev%202006%20budget%20v10xls1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ejador%20de%20festa1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Rede/Quattuor/Relacao%20de%20filiais%20e%20produtos%20-%20to%20Paranhos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apaula\Desktop\Empilhada%20SAP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o%20de%20projeto%20de%20marketing1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iro\Relatorios\Relatorio%20de%20Reportagem%202011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WINDOWS\TEMP\WINDOWS\TEMP\DRE2000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ilipe.segurado\Downloads\Worksheet%20in%208310%20Despesas%20Gerais%20e%20Administrativa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Or&#231;amento%20de%20despesas%20empresarial1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My%20Documents\FM&amp;CO\MouldedC_Dcf01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Agenda%20de%20faltas%20de%20funcion&#225;rios1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ilipe.segurado\AppData\Roaming\OpenText\DM\Temp\IGCP-%2325229-v3-Projeto_Z_-_Modelo_Financeiro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rabelo\Documents\Clientes\Audit\Banco%20Fidis\Diversos\Wordproc\31.12.08\DF&#180;s\Fidis%20DF's%2031dez08%20-%20Final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Clientes\Unipar\2002\Imobilizado%20DQ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1602%20Revis&#227;o%20anal&#237;tica%202o%20ITR%20-%2030%2006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My%20Documents\Clientes\5%20Paul%20Wurth\2008\4%2031.12.08\Relatorios\Paul%20Wurth%20-%20DF's%2031dez08%20-%20Draft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CLIENTES\paul%20wurth\Paul%20Wurth\30.06.2006\Relatorios\Boneca\DF's%20Boneca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11-01%20Mem&#243;ria%20das%20reclassifica&#231;&#245;es%20para%20fins%20de%20publica&#231;&#227;o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0%20Imobilizado%20Combined%20Leadsheet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Clientes\Biosint&#233;tica\31.12.03\Administra&#231;&#227;o%20do%20JOB\Comparativo%20dez02%20x%20dez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Users\tmeirelles\AppData\Local\Microsoft\Windows\Temporary%20Internet%20Files\Content.Outlook\XUMES66X\Material%20Listing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O\DFSRoot\Giat%20Group\&#1505;&#1493;&#1489;&#1512;&#1497;&#1497;&#1503;%20&#1504;&#1499;&#1505;&#1497;&#1501;\2007\06.2007\CaseWare%20Tracker%202006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O\DFSRoot\Giat%20Group\&#1505;&#1493;&#1489;&#1512;&#1497;&#1497;&#1503;%20&#1504;&#1499;&#1505;&#1497;&#1501;\2007\12.07\&#1488;&#1490;&#1495;\SovereignConvOption4_3%202%2008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arit%20nissan\oberon\2006\oberon03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14\Projects\DOKUME~1\KMartin\LOKALE~1\Temp\EUROPE\exchange%20rate%20char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C\Users\mesrubilsky\Downloads\dchic001pn1\pdmsdirs\UTILITIE\Email\03_Wed\Dea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C\Users\mesrubilsky\Downloads\sgb24166\PDMSdirs\Current%20Work\PC\9-05\9-05046\9-05046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V\EXCEL\SLC2000\SLC2OC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vidados"/>
      <sheetName val="04"/>
      <sheetName val="05"/>
      <sheetName val="06"/>
      <sheetName val="07"/>
      <sheetName val="08"/>
      <sheetName val="09"/>
      <sheetName val="10"/>
      <sheetName val="11"/>
      <sheetName val="12"/>
      <sheetName val="01"/>
      <sheetName val="FLUXO DE CAIXA"/>
      <sheetName val="CASÓRIO"/>
      <sheetName val="REFORMA"/>
      <sheetName val="RD - KM"/>
      <sheetName val="KM"/>
      <sheetName val="Modelo RD"/>
      <sheetName val="Extrato Itaú"/>
      <sheetName val="CH ITAÚ"/>
      <sheetName val="CH BRADESCO"/>
      <sheetName val="NOKIA"/>
      <sheetName val="TES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  <sheetName val="Discounts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ck Price"/>
      <sheetName val="Sheet1"/>
      <sheetName val="Price of Comps-1yr (UHS)"/>
      <sheetName val="Price of Comps-1yr (UNH)"/>
      <sheetName val="Price of Comps-3yrs (UHS)"/>
      <sheetName val="Price of Comps-3yrs (UNH)"/>
      <sheetName val="critical"/>
      <sheetName val="medical"/>
      <sheetName val="manor"/>
      <sheetName val="Stock Price (4)"/>
      <sheetName val="Shareholder Value"/>
      <sheetName val="Shareholder Value (2)"/>
      <sheetName val="Shareholder Value (3)"/>
      <sheetName val="theatre"/>
      <sheetName val="StockPrice"/>
      <sheetName val="Total"/>
      <sheetName val="P&amp;L"/>
      <sheetName val="consolidated"/>
      <sheetName val="EuroInputs"/>
      <sheetName val="A.2"/>
      <sheetName val="sales vol."/>
      <sheetName val="CUS Image"/>
    </sheetNames>
    <sheetDataSet>
      <sheetData sheetId="0" refreshError="1">
        <row r="4">
          <cell r="A4">
            <v>35464</v>
          </cell>
          <cell r="B4">
            <v>1</v>
          </cell>
          <cell r="C4">
            <v>1</v>
          </cell>
          <cell r="D4">
            <v>1</v>
          </cell>
          <cell r="E4">
            <v>1</v>
          </cell>
          <cell r="F4">
            <v>1</v>
          </cell>
          <cell r="G4">
            <v>1</v>
          </cell>
        </row>
        <row r="5">
          <cell r="A5">
            <v>35465</v>
          </cell>
          <cell r="B5">
            <v>0.99669966996699666</v>
          </cell>
          <cell r="C5">
            <v>1.0280811232449298</v>
          </cell>
          <cell r="D5">
            <v>1</v>
          </cell>
          <cell r="E5">
            <v>0.99328859060402686</v>
          </cell>
          <cell r="F5">
            <v>0.97093023255813948</v>
          </cell>
          <cell r="G5">
            <v>1.0113636363636365</v>
          </cell>
        </row>
        <row r="6">
          <cell r="A6">
            <v>35466</v>
          </cell>
          <cell r="B6">
            <v>0.97689768976897695</v>
          </cell>
          <cell r="C6">
            <v>0.97347893915756634</v>
          </cell>
          <cell r="D6">
            <v>1.0112781954887218</v>
          </cell>
          <cell r="E6">
            <v>0.96644295302013428</v>
          </cell>
          <cell r="F6">
            <v>0.95813953488372094</v>
          </cell>
          <cell r="G6">
            <v>0.96590909090909094</v>
          </cell>
        </row>
        <row r="7">
          <cell r="A7">
            <v>35467</v>
          </cell>
          <cell r="B7">
            <v>0.99339933993399343</v>
          </cell>
          <cell r="C7">
            <v>0.96567862714508579</v>
          </cell>
          <cell r="D7">
            <v>1.0263157894736843</v>
          </cell>
          <cell r="E7">
            <v>0.95302013422818788</v>
          </cell>
          <cell r="F7">
            <v>0.92093023255813955</v>
          </cell>
          <cell r="G7">
            <v>0.95454545454545459</v>
          </cell>
        </row>
        <row r="8">
          <cell r="A8">
            <v>35468</v>
          </cell>
          <cell r="B8">
            <v>1.0297029702970297</v>
          </cell>
          <cell r="C8">
            <v>0.97347893915756634</v>
          </cell>
          <cell r="D8">
            <v>1.0413533834586466</v>
          </cell>
          <cell r="E8">
            <v>0.97315436241610742</v>
          </cell>
          <cell r="F8">
            <v>0.95581395348837206</v>
          </cell>
          <cell r="G8">
            <v>0.96590909090909094</v>
          </cell>
        </row>
        <row r="9">
          <cell r="A9">
            <v>35471</v>
          </cell>
          <cell r="B9">
            <v>1.033003300330033</v>
          </cell>
          <cell r="C9">
            <v>0.99375975039001563</v>
          </cell>
          <cell r="D9">
            <v>1.0883458646616542</v>
          </cell>
          <cell r="E9">
            <v>0.98657718120805371</v>
          </cell>
          <cell r="F9">
            <v>0.94883720930232562</v>
          </cell>
          <cell r="G9">
            <v>0.95454545454545459</v>
          </cell>
        </row>
        <row r="10">
          <cell r="A10">
            <v>35472</v>
          </cell>
          <cell r="B10">
            <v>1.0594059405940595</v>
          </cell>
          <cell r="C10">
            <v>0.99843993759750393</v>
          </cell>
          <cell r="D10">
            <v>1.0676691729323309</v>
          </cell>
          <cell r="E10">
            <v>1.0067114093959733</v>
          </cell>
          <cell r="F10">
            <v>0.96976744186046515</v>
          </cell>
          <cell r="G10">
            <v>0.95454545454545459</v>
          </cell>
        </row>
        <row r="11">
          <cell r="A11">
            <v>35473</v>
          </cell>
          <cell r="B11">
            <v>1.0734323432343233</v>
          </cell>
          <cell r="C11">
            <v>1.0265210608424338</v>
          </cell>
          <cell r="D11">
            <v>1.0864661654135339</v>
          </cell>
          <cell r="E11">
            <v>1.0067114093959733</v>
          </cell>
          <cell r="F11">
            <v>1.0418604651162791</v>
          </cell>
          <cell r="G11">
            <v>0.96590909090909094</v>
          </cell>
        </row>
        <row r="12">
          <cell r="A12">
            <v>35474</v>
          </cell>
          <cell r="B12">
            <v>1.0981848184818481</v>
          </cell>
          <cell r="C12">
            <v>1.0733229329173166</v>
          </cell>
          <cell r="D12">
            <v>1.1165413533834587</v>
          </cell>
          <cell r="E12">
            <v>1.0536912751677852</v>
          </cell>
          <cell r="F12">
            <v>1.1046511627906976</v>
          </cell>
          <cell r="G12">
            <v>0.98863636363636365</v>
          </cell>
        </row>
        <row r="13">
          <cell r="A13">
            <v>35475</v>
          </cell>
          <cell r="B13">
            <v>1.1056105610561056</v>
          </cell>
          <cell r="C13">
            <v>1.0795631825273011</v>
          </cell>
          <cell r="D13">
            <v>1.131578947368421</v>
          </cell>
          <cell r="E13">
            <v>1.0738255033557047</v>
          </cell>
          <cell r="F13">
            <v>1.1441860465116278</v>
          </cell>
          <cell r="G13">
            <v>1.2159090909090908</v>
          </cell>
        </row>
        <row r="14">
          <cell r="A14">
            <v>35478</v>
          </cell>
          <cell r="B14">
            <v>1.1056105610561056</v>
          </cell>
          <cell r="C14">
            <v>1.0795631825273011</v>
          </cell>
          <cell r="D14">
            <v>1.131578947368421</v>
          </cell>
          <cell r="E14">
            <v>1.0738255033557047</v>
          </cell>
          <cell r="F14">
            <v>1.1441860465116278</v>
          </cell>
          <cell r="G14">
            <v>1.2159090909090908</v>
          </cell>
        </row>
        <row r="15">
          <cell r="A15">
            <v>35479</v>
          </cell>
          <cell r="B15">
            <v>1.0990099009900991</v>
          </cell>
          <cell r="C15">
            <v>1.0608424336973479</v>
          </cell>
          <cell r="D15">
            <v>1.1090225563909775</v>
          </cell>
          <cell r="E15">
            <v>1.0738255033557047</v>
          </cell>
          <cell r="F15">
            <v>1.1000000000000001</v>
          </cell>
          <cell r="G15">
            <v>1.2159090909090908</v>
          </cell>
        </row>
        <row r="16">
          <cell r="A16">
            <v>35480</v>
          </cell>
          <cell r="B16">
            <v>1.1122112211221122</v>
          </cell>
          <cell r="C16">
            <v>1.0717628705148206</v>
          </cell>
          <cell r="D16">
            <v>1.131578947368421</v>
          </cell>
          <cell r="E16">
            <v>1.0268456375838926</v>
          </cell>
          <cell r="F16">
            <v>1.1046511627906976</v>
          </cell>
          <cell r="G16">
            <v>1.2159090909090908</v>
          </cell>
        </row>
        <row r="17">
          <cell r="A17">
            <v>35481</v>
          </cell>
          <cell r="B17">
            <v>1.1056105610561056</v>
          </cell>
          <cell r="C17">
            <v>1.0592823712948518</v>
          </cell>
          <cell r="D17">
            <v>1.1099624060150375</v>
          </cell>
          <cell r="E17">
            <v>1.0671140939597314</v>
          </cell>
          <cell r="F17">
            <v>1.0930232558139534</v>
          </cell>
          <cell r="G17">
            <v>1.2045454545454546</v>
          </cell>
        </row>
        <row r="18">
          <cell r="A18">
            <v>35482</v>
          </cell>
          <cell r="B18">
            <v>1.0990099009900991</v>
          </cell>
          <cell r="C18">
            <v>1.0608424336973479</v>
          </cell>
          <cell r="D18">
            <v>1.1353383458646618</v>
          </cell>
          <cell r="E18">
            <v>1.0738255033557047</v>
          </cell>
          <cell r="F18">
            <v>1.0953488372093023</v>
          </cell>
          <cell r="G18">
            <v>1.2159090909090908</v>
          </cell>
        </row>
        <row r="19">
          <cell r="A19">
            <v>35485</v>
          </cell>
          <cell r="B19">
            <v>1.0808580858085808</v>
          </cell>
          <cell r="C19">
            <v>1.0702028081123245</v>
          </cell>
          <cell r="D19">
            <v>1.1390977443609023</v>
          </cell>
          <cell r="E19">
            <v>1.0604026845637584</v>
          </cell>
          <cell r="F19">
            <v>1.0627906976744186</v>
          </cell>
          <cell r="G19">
            <v>1.2045454545454546</v>
          </cell>
        </row>
        <row r="20">
          <cell r="A20">
            <v>35486</v>
          </cell>
          <cell r="B20">
            <v>1.0990099009900991</v>
          </cell>
          <cell r="C20">
            <v>1.0670826833073324</v>
          </cell>
          <cell r="D20">
            <v>1.1503759398496241</v>
          </cell>
          <cell r="E20">
            <v>1.0738255033557047</v>
          </cell>
          <cell r="F20">
            <v>1.069767441860465</v>
          </cell>
          <cell r="G20">
            <v>1.2045454545454546</v>
          </cell>
        </row>
        <row r="21">
          <cell r="A21">
            <v>35487</v>
          </cell>
          <cell r="B21">
            <v>1.0940594059405941</v>
          </cell>
          <cell r="C21">
            <v>1.0405616224648986</v>
          </cell>
          <cell r="D21">
            <v>1.1503759398496241</v>
          </cell>
          <cell r="E21">
            <v>1.0134228187919463</v>
          </cell>
          <cell r="F21">
            <v>1.0488372093023255</v>
          </cell>
          <cell r="G21">
            <v>1.2045454545454546</v>
          </cell>
        </row>
        <row r="22">
          <cell r="A22">
            <v>35488</v>
          </cell>
          <cell r="B22">
            <v>1.0990099009900991</v>
          </cell>
          <cell r="C22">
            <v>1.0468018720748831</v>
          </cell>
          <cell r="D22">
            <v>1.1390977443609023</v>
          </cell>
          <cell r="E22">
            <v>1.0201342281879195</v>
          </cell>
          <cell r="F22">
            <v>1.0372093023255815</v>
          </cell>
          <cell r="G22">
            <v>1.2045454545454546</v>
          </cell>
        </row>
        <row r="23">
          <cell r="A23">
            <v>35489</v>
          </cell>
          <cell r="B23">
            <v>1.1056105610561056</v>
          </cell>
          <cell r="C23">
            <v>1.0374414976599065</v>
          </cell>
          <cell r="D23">
            <v>1.1353383458646618</v>
          </cell>
          <cell r="E23">
            <v>1.0536912751677852</v>
          </cell>
          <cell r="F23">
            <v>1.0372093023255815</v>
          </cell>
          <cell r="G23">
            <v>1.1931818181818181</v>
          </cell>
        </row>
        <row r="24">
          <cell r="A24">
            <v>35492</v>
          </cell>
          <cell r="B24">
            <v>1.0965346534653466</v>
          </cell>
          <cell r="C24">
            <v>1.0577223088923557</v>
          </cell>
          <cell r="D24">
            <v>1.1390977443609023</v>
          </cell>
          <cell r="E24">
            <v>1.1342281879194631</v>
          </cell>
          <cell r="F24">
            <v>1.0325581395348837</v>
          </cell>
          <cell r="G24">
            <v>1.2159090909090908</v>
          </cell>
        </row>
        <row r="25">
          <cell r="A25">
            <v>35493</v>
          </cell>
          <cell r="B25">
            <v>1.0973597359735974</v>
          </cell>
          <cell r="C25">
            <v>1.06396255850234</v>
          </cell>
          <cell r="D25">
            <v>1.1353383458646618</v>
          </cell>
          <cell r="E25">
            <v>1.1610738255033557</v>
          </cell>
          <cell r="F25">
            <v>1.069767441860465</v>
          </cell>
          <cell r="G25">
            <v>1.2159090909090908</v>
          </cell>
        </row>
        <row r="26">
          <cell r="A26">
            <v>35494</v>
          </cell>
          <cell r="B26">
            <v>1.113861386138614</v>
          </cell>
          <cell r="C26">
            <v>1.076443057722309</v>
          </cell>
          <cell r="D26">
            <v>1.1278195488721805</v>
          </cell>
          <cell r="E26">
            <v>1.174496644295302</v>
          </cell>
          <cell r="F26">
            <v>1.1255813953488372</v>
          </cell>
          <cell r="G26">
            <v>1.2727272727272727</v>
          </cell>
        </row>
        <row r="27">
          <cell r="A27">
            <v>35495</v>
          </cell>
          <cell r="B27">
            <v>1.1460396039603959</v>
          </cell>
          <cell r="C27">
            <v>1.0717628705148206</v>
          </cell>
          <cell r="D27">
            <v>1.1090225563909775</v>
          </cell>
          <cell r="E27">
            <v>1.1208053691275168</v>
          </cell>
          <cell r="F27">
            <v>1.1093023255813954</v>
          </cell>
          <cell r="G27">
            <v>1.2272727272727273</v>
          </cell>
        </row>
        <row r="28">
          <cell r="A28">
            <v>35496</v>
          </cell>
          <cell r="B28">
            <v>1.165016501650165</v>
          </cell>
          <cell r="C28">
            <v>1.1216848673946958</v>
          </cell>
          <cell r="D28">
            <v>1.1541353383458646</v>
          </cell>
          <cell r="E28">
            <v>1.2147651006711409</v>
          </cell>
          <cell r="F28">
            <v>1.1511627906976745</v>
          </cell>
          <cell r="G28">
            <v>1.2386363636363635</v>
          </cell>
        </row>
        <row r="29">
          <cell r="A29">
            <v>35499</v>
          </cell>
          <cell r="B29">
            <v>1.165016501650165</v>
          </cell>
          <cell r="C29">
            <v>1.1372854914196568</v>
          </cell>
          <cell r="D29">
            <v>1.1766917293233083</v>
          </cell>
          <cell r="E29">
            <v>1.2348993288590604</v>
          </cell>
          <cell r="F29">
            <v>1.2069767441860466</v>
          </cell>
          <cell r="G29">
            <v>1.3068181818181819</v>
          </cell>
        </row>
        <row r="30">
          <cell r="A30">
            <v>35500</v>
          </cell>
          <cell r="B30">
            <v>1.1452145214521452</v>
          </cell>
          <cell r="C30">
            <v>1.1528861154446177</v>
          </cell>
          <cell r="D30">
            <v>1.1766917293233083</v>
          </cell>
          <cell r="E30">
            <v>1.2348993288590604</v>
          </cell>
          <cell r="F30">
            <v>1.2255813953488373</v>
          </cell>
          <cell r="G30">
            <v>1.2954545454545454</v>
          </cell>
        </row>
        <row r="31">
          <cell r="A31">
            <v>35501</v>
          </cell>
          <cell r="B31">
            <v>1.1386138613861385</v>
          </cell>
          <cell r="C31">
            <v>1.1591263650546022</v>
          </cell>
          <cell r="D31">
            <v>1.1879699248120301</v>
          </cell>
          <cell r="E31">
            <v>1.2214765100671141</v>
          </cell>
          <cell r="F31">
            <v>1.213953488372093</v>
          </cell>
          <cell r="G31">
            <v>1.2954545454545454</v>
          </cell>
        </row>
        <row r="32">
          <cell r="A32">
            <v>35502</v>
          </cell>
          <cell r="B32">
            <v>1.1353135313531353</v>
          </cell>
          <cell r="C32">
            <v>1.1232449297971918</v>
          </cell>
          <cell r="D32">
            <v>1.1766917293233083</v>
          </cell>
          <cell r="E32">
            <v>1.1879194630872483</v>
          </cell>
          <cell r="F32">
            <v>1.1895348837209303</v>
          </cell>
          <cell r="G32">
            <v>1.2954545454545454</v>
          </cell>
        </row>
        <row r="33">
          <cell r="A33">
            <v>35503</v>
          </cell>
          <cell r="B33">
            <v>1.1353135313531353</v>
          </cell>
          <cell r="C33">
            <v>1.1341653666146645</v>
          </cell>
          <cell r="D33">
            <v>1.1691729323308271</v>
          </cell>
          <cell r="E33">
            <v>1.2281879194630871</v>
          </cell>
          <cell r="F33">
            <v>1.1837209302325582</v>
          </cell>
          <cell r="G33">
            <v>1.2954545454545454</v>
          </cell>
        </row>
        <row r="34">
          <cell r="A34">
            <v>35506</v>
          </cell>
          <cell r="B34">
            <v>1.1377887788778878</v>
          </cell>
          <cell r="C34">
            <v>1.1216848673946958</v>
          </cell>
          <cell r="D34">
            <v>1.1541353383458646</v>
          </cell>
          <cell r="E34">
            <v>1.1946308724832215</v>
          </cell>
          <cell r="F34">
            <v>1.1348837209302325</v>
          </cell>
          <cell r="G34">
            <v>1.2954545454545454</v>
          </cell>
        </row>
        <row r="35">
          <cell r="A35">
            <v>35507</v>
          </cell>
          <cell r="B35">
            <v>1.1287128712871286</v>
          </cell>
          <cell r="C35">
            <v>1.1154446177847115</v>
          </cell>
          <cell r="D35">
            <v>1.1428571428571428</v>
          </cell>
          <cell r="E35">
            <v>1.1946308724832215</v>
          </cell>
          <cell r="F35">
            <v>1.1093023255813954</v>
          </cell>
          <cell r="G35">
            <v>1.3068181818181819</v>
          </cell>
        </row>
        <row r="36">
          <cell r="A36">
            <v>35508</v>
          </cell>
          <cell r="B36">
            <v>1.1287128712871286</v>
          </cell>
          <cell r="C36">
            <v>1.0936037441497659</v>
          </cell>
          <cell r="D36">
            <v>1.1466165413533835</v>
          </cell>
          <cell r="E36">
            <v>1.174496644295302</v>
          </cell>
          <cell r="F36">
            <v>1.1232558139534883</v>
          </cell>
          <cell r="G36">
            <v>1.2954545454545454</v>
          </cell>
        </row>
        <row r="37">
          <cell r="A37">
            <v>35509</v>
          </cell>
          <cell r="B37">
            <v>1.1303630363036303</v>
          </cell>
          <cell r="C37">
            <v>1.0998439937597504</v>
          </cell>
          <cell r="D37">
            <v>1.1503759398496241</v>
          </cell>
          <cell r="E37">
            <v>1.1677852348993289</v>
          </cell>
          <cell r="F37">
            <v>1.155813953488372</v>
          </cell>
          <cell r="G37">
            <v>1.2954545454545454</v>
          </cell>
        </row>
        <row r="38">
          <cell r="A38">
            <v>35510</v>
          </cell>
          <cell r="B38">
            <v>1.1221122112211221</v>
          </cell>
          <cell r="C38">
            <v>1.1014040561622465</v>
          </cell>
          <cell r="D38">
            <v>1.1466165413533835</v>
          </cell>
          <cell r="E38">
            <v>1.1812080536912752</v>
          </cell>
          <cell r="F38">
            <v>1.1441860465116278</v>
          </cell>
          <cell r="G38">
            <v>1.2954545454545454</v>
          </cell>
        </row>
        <row r="39">
          <cell r="A39">
            <v>35513</v>
          </cell>
          <cell r="B39">
            <v>1.0965346534653466</v>
          </cell>
          <cell r="C39">
            <v>1.0951638065522622</v>
          </cell>
          <cell r="D39">
            <v>1.1353383458646618</v>
          </cell>
          <cell r="E39">
            <v>1.1677852348993289</v>
          </cell>
          <cell r="F39">
            <v>1.1441860465116278</v>
          </cell>
          <cell r="G39">
            <v>1.2954545454545454</v>
          </cell>
        </row>
        <row r="40">
          <cell r="A40">
            <v>35514</v>
          </cell>
          <cell r="B40">
            <v>1.1221122112211221</v>
          </cell>
          <cell r="C40">
            <v>1.1232449297971918</v>
          </cell>
          <cell r="D40">
            <v>1.131578947368421</v>
          </cell>
          <cell r="E40">
            <v>1.1812080536912752</v>
          </cell>
          <cell r="F40">
            <v>1.1790697674418604</v>
          </cell>
          <cell r="G40">
            <v>1.2954545454545454</v>
          </cell>
        </row>
        <row r="41">
          <cell r="A41">
            <v>35515</v>
          </cell>
          <cell r="B41">
            <v>1.1435643564356435</v>
          </cell>
          <cell r="C41">
            <v>1.1185647425897036</v>
          </cell>
          <cell r="D41">
            <v>1.112781954887218</v>
          </cell>
          <cell r="E41">
            <v>1.2013422818791946</v>
          </cell>
          <cell r="F41">
            <v>1.1697674418604651</v>
          </cell>
          <cell r="G41">
            <v>1.2954545454545454</v>
          </cell>
        </row>
        <row r="42">
          <cell r="A42">
            <v>35516</v>
          </cell>
          <cell r="B42">
            <v>1.141914191419142</v>
          </cell>
          <cell r="C42">
            <v>1.0904836193447738</v>
          </cell>
          <cell r="D42">
            <v>1.1052631578947369</v>
          </cell>
          <cell r="E42">
            <v>1.174496644295302</v>
          </cell>
          <cell r="F42">
            <v>1.1372093023255814</v>
          </cell>
          <cell r="G42">
            <v>1.2954545454545454</v>
          </cell>
        </row>
        <row r="43">
          <cell r="A43">
            <v>35517</v>
          </cell>
          <cell r="B43">
            <v>1.141914191419142</v>
          </cell>
          <cell r="C43">
            <v>1.0904836193447738</v>
          </cell>
          <cell r="D43">
            <v>1.1052631578947369</v>
          </cell>
          <cell r="E43">
            <v>1.174496644295302</v>
          </cell>
          <cell r="F43">
            <v>1.1372093023255814</v>
          </cell>
          <cell r="G43">
            <v>1.2954545454545454</v>
          </cell>
        </row>
        <row r="44">
          <cell r="A44">
            <v>35520</v>
          </cell>
          <cell r="B44">
            <v>1.1386138613861385</v>
          </cell>
          <cell r="C44">
            <v>1.0717628705148206</v>
          </cell>
          <cell r="D44">
            <v>1.0977443609022557</v>
          </cell>
          <cell r="E44">
            <v>1.1812080536912752</v>
          </cell>
          <cell r="F44">
            <v>1.0906976744186045</v>
          </cell>
          <cell r="G44">
            <v>1.2954545454545454</v>
          </cell>
        </row>
        <row r="45">
          <cell r="A45">
            <v>35521</v>
          </cell>
          <cell r="B45">
            <v>1.1056105610561056</v>
          </cell>
          <cell r="C45">
            <v>1.0748829953198127</v>
          </cell>
          <cell r="D45">
            <v>1.1090225563909775</v>
          </cell>
          <cell r="E45">
            <v>1.1342281879194631</v>
          </cell>
          <cell r="F45">
            <v>1.0604651162790697</v>
          </cell>
          <cell r="G45">
            <v>1.2954545454545454</v>
          </cell>
        </row>
        <row r="46">
          <cell r="A46">
            <v>35522</v>
          </cell>
          <cell r="B46">
            <v>1.0973597359735974</v>
          </cell>
          <cell r="C46">
            <v>1.0748829953198127</v>
          </cell>
          <cell r="D46">
            <v>0.84586466165413532</v>
          </cell>
          <cell r="E46">
            <v>1.1140939597315436</v>
          </cell>
          <cell r="F46">
            <v>1.0511627906976744</v>
          </cell>
          <cell r="G46">
            <v>1.2954545454545454</v>
          </cell>
        </row>
        <row r="47">
          <cell r="A47">
            <v>35523</v>
          </cell>
          <cell r="B47">
            <v>1.0957095709570956</v>
          </cell>
          <cell r="C47">
            <v>1.0842433697347893</v>
          </cell>
          <cell r="D47">
            <v>0.82330827067669177</v>
          </cell>
          <cell r="E47">
            <v>1.1342281879194631</v>
          </cell>
          <cell r="F47">
            <v>1.0813953488372092</v>
          </cell>
          <cell r="G47">
            <v>1.2840909090909092</v>
          </cell>
        </row>
        <row r="48">
          <cell r="A48">
            <v>35524</v>
          </cell>
          <cell r="B48">
            <v>1.1023102310231023</v>
          </cell>
          <cell r="C48">
            <v>1.076443057722309</v>
          </cell>
          <cell r="D48">
            <v>0.83082706766917291</v>
          </cell>
          <cell r="E48">
            <v>1.1342281879194631</v>
          </cell>
          <cell r="F48">
            <v>1.0790697674418606</v>
          </cell>
          <cell r="G48">
            <v>1.2954545454545454</v>
          </cell>
        </row>
        <row r="49">
          <cell r="A49">
            <v>35527</v>
          </cell>
          <cell r="B49">
            <v>1.0907590759075907</v>
          </cell>
          <cell r="C49">
            <v>1.0670826833073324</v>
          </cell>
          <cell r="D49">
            <v>0.82706766917293228</v>
          </cell>
          <cell r="E49">
            <v>1.1677852348993289</v>
          </cell>
          <cell r="F49">
            <v>1.1093023255813954</v>
          </cell>
          <cell r="G49">
            <v>1.2954545454545454</v>
          </cell>
        </row>
        <row r="50">
          <cell r="A50">
            <v>35528</v>
          </cell>
          <cell r="B50">
            <v>1.0907590759075907</v>
          </cell>
          <cell r="C50">
            <v>1.0686427457098284</v>
          </cell>
          <cell r="D50">
            <v>0.81578947368421051</v>
          </cell>
          <cell r="E50">
            <v>1.1610738255033557</v>
          </cell>
          <cell r="F50">
            <v>1.1418604651162791</v>
          </cell>
          <cell r="G50">
            <v>1.2840909090909092</v>
          </cell>
        </row>
        <row r="51">
          <cell r="A51">
            <v>35529</v>
          </cell>
          <cell r="B51">
            <v>1.0874587458745875</v>
          </cell>
          <cell r="C51">
            <v>1.0655226209048363</v>
          </cell>
          <cell r="D51">
            <v>0.83834586466165417</v>
          </cell>
          <cell r="E51">
            <v>1.1208053691275168</v>
          </cell>
          <cell r="F51">
            <v>1.1744186046511629</v>
          </cell>
          <cell r="G51">
            <v>1.3068181818181819</v>
          </cell>
        </row>
        <row r="52">
          <cell r="A52">
            <v>35530</v>
          </cell>
          <cell r="B52">
            <v>1.0891089108910892</v>
          </cell>
          <cell r="C52">
            <v>1.076443057722309</v>
          </cell>
          <cell r="D52">
            <v>0.83458646616541354</v>
          </cell>
          <cell r="E52">
            <v>1.1409395973154361</v>
          </cell>
          <cell r="F52">
            <v>1.1976744186046511</v>
          </cell>
          <cell r="G52">
            <v>1.2954545454545454</v>
          </cell>
        </row>
        <row r="53">
          <cell r="A53">
            <v>35531</v>
          </cell>
          <cell r="B53">
            <v>1.0577557755775577</v>
          </cell>
          <cell r="C53">
            <v>1.0436817472698907</v>
          </cell>
          <cell r="D53">
            <v>0.81203007518796988</v>
          </cell>
          <cell r="E53">
            <v>1.1140939597315436</v>
          </cell>
          <cell r="F53">
            <v>1.1232558139534883</v>
          </cell>
          <cell r="G53">
            <v>1.2840909090909092</v>
          </cell>
        </row>
        <row r="54">
          <cell r="A54">
            <v>35534</v>
          </cell>
          <cell r="B54">
            <v>1.0379537953795379</v>
          </cell>
          <cell r="C54">
            <v>1.0748829953198127</v>
          </cell>
          <cell r="D54">
            <v>0.82330827067669177</v>
          </cell>
          <cell r="E54">
            <v>1.1275167785234899</v>
          </cell>
          <cell r="F54">
            <v>1.1534883720930234</v>
          </cell>
          <cell r="G54">
            <v>1.2727272727272727</v>
          </cell>
        </row>
        <row r="55">
          <cell r="A55">
            <v>35535</v>
          </cell>
          <cell r="B55">
            <v>1.0742574257425743</v>
          </cell>
          <cell r="C55">
            <v>1.1045241809672386</v>
          </cell>
          <cell r="D55">
            <v>0.84586466165413532</v>
          </cell>
          <cell r="E55">
            <v>1.1476510067114094</v>
          </cell>
          <cell r="F55">
            <v>1.1767441860465115</v>
          </cell>
          <cell r="G55">
            <v>1.2727272727272727</v>
          </cell>
        </row>
        <row r="56">
          <cell r="A56">
            <v>35536</v>
          </cell>
          <cell r="B56">
            <v>1.1039603960396041</v>
          </cell>
          <cell r="C56">
            <v>1.1201248049921997</v>
          </cell>
          <cell r="D56">
            <v>0.86466165413533835</v>
          </cell>
          <cell r="E56">
            <v>1.1476510067114094</v>
          </cell>
          <cell r="F56">
            <v>1.1476744186046512</v>
          </cell>
          <cell r="G56">
            <v>1.2840909090909092</v>
          </cell>
        </row>
        <row r="57">
          <cell r="A57">
            <v>35537</v>
          </cell>
          <cell r="B57">
            <v>1.0990099009900991</v>
          </cell>
          <cell r="C57">
            <v>1.0982839313572543</v>
          </cell>
          <cell r="D57">
            <v>0.84962406015037595</v>
          </cell>
          <cell r="E57">
            <v>1.1409395973154361</v>
          </cell>
          <cell r="F57">
            <v>1.1627906976744187</v>
          </cell>
          <cell r="G57">
            <v>1.2840909090909092</v>
          </cell>
        </row>
        <row r="58">
          <cell r="A58">
            <v>35538</v>
          </cell>
          <cell r="B58">
            <v>1.0577557755775577</v>
          </cell>
          <cell r="C58">
            <v>1.0717628705148206</v>
          </cell>
          <cell r="D58">
            <v>0.80451127819548873</v>
          </cell>
          <cell r="E58">
            <v>1.080536912751678</v>
          </cell>
          <cell r="F58">
            <v>1.1232558139534883</v>
          </cell>
          <cell r="G58">
            <v>1.2840909090909092</v>
          </cell>
        </row>
        <row r="59">
          <cell r="A59">
            <v>35541</v>
          </cell>
          <cell r="B59">
            <v>1.0445544554455446</v>
          </cell>
          <cell r="C59">
            <v>1.0624024960998439</v>
          </cell>
          <cell r="D59">
            <v>0.77819548872180455</v>
          </cell>
          <cell r="E59">
            <v>1.0939597315436242</v>
          </cell>
          <cell r="F59">
            <v>1.1232558139534883</v>
          </cell>
          <cell r="G59">
            <v>1.2727272727272727</v>
          </cell>
        </row>
        <row r="60">
          <cell r="A60">
            <v>35542</v>
          </cell>
          <cell r="B60">
            <v>1.0297029702970297</v>
          </cell>
          <cell r="C60">
            <v>1.0702028081123245</v>
          </cell>
          <cell r="D60">
            <v>0.76691729323308266</v>
          </cell>
          <cell r="E60">
            <v>1.1073825503355705</v>
          </cell>
          <cell r="F60">
            <v>1.1418604651162791</v>
          </cell>
          <cell r="G60">
            <v>1.2727272727272727</v>
          </cell>
        </row>
        <row r="61">
          <cell r="A61">
            <v>35543</v>
          </cell>
          <cell r="B61">
            <v>1.0148514851485149</v>
          </cell>
          <cell r="C61">
            <v>1.0686427457098284</v>
          </cell>
          <cell r="D61">
            <v>0.75563909774436089</v>
          </cell>
          <cell r="E61">
            <v>1.1208053691275168</v>
          </cell>
          <cell r="F61">
            <v>1.1488372093023256</v>
          </cell>
          <cell r="G61">
            <v>1.2727272727272727</v>
          </cell>
        </row>
        <row r="62">
          <cell r="A62">
            <v>35544</v>
          </cell>
          <cell r="B62">
            <v>1.0198019801980198</v>
          </cell>
          <cell r="C62">
            <v>1.0530421216848673</v>
          </cell>
          <cell r="D62">
            <v>0.75939849624060152</v>
          </cell>
          <cell r="E62">
            <v>1.080536912751678</v>
          </cell>
          <cell r="F62">
            <v>1.1395348837209303</v>
          </cell>
          <cell r="G62">
            <v>1.2727272727272727</v>
          </cell>
        </row>
        <row r="63">
          <cell r="A63">
            <v>35545</v>
          </cell>
          <cell r="B63">
            <v>1.0156765676567656</v>
          </cell>
          <cell r="C63">
            <v>1.0483619344773791</v>
          </cell>
          <cell r="D63">
            <v>0.74060150375939848</v>
          </cell>
          <cell r="E63">
            <v>1.0939597315436242</v>
          </cell>
          <cell r="F63">
            <v>1.1046511627906976</v>
          </cell>
          <cell r="G63">
            <v>1.2727272727272727</v>
          </cell>
        </row>
        <row r="64">
          <cell r="A64">
            <v>35548</v>
          </cell>
          <cell r="B64">
            <v>1.0099009900990099</v>
          </cell>
          <cell r="C64">
            <v>1.0468018720748831</v>
          </cell>
          <cell r="D64">
            <v>0.73308270676691734</v>
          </cell>
          <cell r="E64">
            <v>1.087248322147651</v>
          </cell>
          <cell r="F64">
            <v>1.0976744186046512</v>
          </cell>
          <cell r="G64">
            <v>1.2613636363636365</v>
          </cell>
        </row>
        <row r="65">
          <cell r="A65">
            <v>35549</v>
          </cell>
          <cell r="B65">
            <v>1.033003300330033</v>
          </cell>
          <cell r="C65">
            <v>1.1185647425897036</v>
          </cell>
          <cell r="D65">
            <v>0.77067669172932329</v>
          </cell>
          <cell r="E65">
            <v>1.1543624161073827</v>
          </cell>
          <cell r="F65">
            <v>1.1674418604651162</v>
          </cell>
          <cell r="G65">
            <v>1.2613636363636365</v>
          </cell>
        </row>
        <row r="66">
          <cell r="A66">
            <v>35550</v>
          </cell>
          <cell r="B66">
            <v>1.0594059405940595</v>
          </cell>
          <cell r="C66">
            <v>1.1372854914196568</v>
          </cell>
          <cell r="D66">
            <v>0.81203007518796988</v>
          </cell>
          <cell r="E66">
            <v>1.1677852348993289</v>
          </cell>
          <cell r="F66">
            <v>1.2255813953488373</v>
          </cell>
          <cell r="G66">
            <v>1.2613636363636365</v>
          </cell>
        </row>
        <row r="67">
          <cell r="A67">
            <v>35551</v>
          </cell>
          <cell r="B67">
            <v>1.0148514851485149</v>
          </cell>
          <cell r="C67">
            <v>1.1216848673946958</v>
          </cell>
          <cell r="D67">
            <v>0.80451127819548873</v>
          </cell>
          <cell r="E67">
            <v>1.1610738255033557</v>
          </cell>
          <cell r="F67">
            <v>1.213953488372093</v>
          </cell>
          <cell r="G67">
            <v>1.2727272727272727</v>
          </cell>
        </row>
        <row r="68">
          <cell r="A68">
            <v>35552</v>
          </cell>
          <cell r="B68">
            <v>1.0181518151815181</v>
          </cell>
          <cell r="C68">
            <v>1.1216848673946958</v>
          </cell>
          <cell r="D68">
            <v>0.82330827067669177</v>
          </cell>
          <cell r="E68">
            <v>1.174496644295302</v>
          </cell>
          <cell r="F68">
            <v>1.2720930232558139</v>
          </cell>
          <cell r="G68">
            <v>1.2727272727272727</v>
          </cell>
        </row>
        <row r="69">
          <cell r="A69">
            <v>35555</v>
          </cell>
          <cell r="B69">
            <v>1.0396039603960396</v>
          </cell>
          <cell r="C69">
            <v>1.1310452418096724</v>
          </cell>
          <cell r="D69">
            <v>0.83458646616541354</v>
          </cell>
          <cell r="E69">
            <v>1.1543624161073827</v>
          </cell>
          <cell r="F69">
            <v>1.2</v>
          </cell>
          <cell r="G69">
            <v>1.2954545454545454</v>
          </cell>
        </row>
        <row r="70">
          <cell r="A70">
            <v>35556</v>
          </cell>
          <cell r="B70">
            <v>1.056930693069307</v>
          </cell>
          <cell r="C70">
            <v>1.1965678627145087</v>
          </cell>
          <cell r="D70">
            <v>0.81203007518796988</v>
          </cell>
          <cell r="E70">
            <v>1.1543624161073827</v>
          </cell>
          <cell r="F70">
            <v>1.2441860465116279</v>
          </cell>
          <cell r="G70">
            <v>1.2727272727272727</v>
          </cell>
        </row>
        <row r="71">
          <cell r="A71">
            <v>35557</v>
          </cell>
          <cell r="B71">
            <v>1.0627062706270627</v>
          </cell>
          <cell r="C71">
            <v>1.2059282371294853</v>
          </cell>
          <cell r="D71">
            <v>0.81203007518796988</v>
          </cell>
          <cell r="E71">
            <v>1.1610738255033557</v>
          </cell>
          <cell r="F71">
            <v>1.2511627906976743</v>
          </cell>
          <cell r="G71">
            <v>1.2840909090909092</v>
          </cell>
        </row>
        <row r="72">
          <cell r="A72">
            <v>35558</v>
          </cell>
          <cell r="B72">
            <v>1.0412541254125414</v>
          </cell>
          <cell r="C72">
            <v>1.2246489859594383</v>
          </cell>
          <cell r="D72">
            <v>0.80451127819548873</v>
          </cell>
          <cell r="E72">
            <v>1.1476510067114094</v>
          </cell>
          <cell r="F72">
            <v>1.2279069767441861</v>
          </cell>
          <cell r="G72">
            <v>1.2727272727272727</v>
          </cell>
        </row>
        <row r="73">
          <cell r="A73">
            <v>35559</v>
          </cell>
          <cell r="B73">
            <v>1.028052805280528</v>
          </cell>
          <cell r="C73">
            <v>1.2293291731669267</v>
          </cell>
          <cell r="D73">
            <v>0.81578947368421051</v>
          </cell>
          <cell r="E73">
            <v>1.1409395973154361</v>
          </cell>
          <cell r="F73">
            <v>1.2069767441860466</v>
          </cell>
          <cell r="G73">
            <v>1.2840909090909092</v>
          </cell>
        </row>
        <row r="74">
          <cell r="A74">
            <v>35562</v>
          </cell>
          <cell r="B74">
            <v>1.033003300330033</v>
          </cell>
          <cell r="C74">
            <v>1.2402496099843994</v>
          </cell>
          <cell r="D74">
            <v>0.83834586466165417</v>
          </cell>
          <cell r="E74">
            <v>1.174496644295302</v>
          </cell>
          <cell r="F74">
            <v>1.2279069767441861</v>
          </cell>
          <cell r="G74">
            <v>1.2840909090909092</v>
          </cell>
        </row>
        <row r="75">
          <cell r="A75">
            <v>35563</v>
          </cell>
          <cell r="B75">
            <v>0.98844884488448848</v>
          </cell>
          <cell r="C75">
            <v>1.2308892355694228</v>
          </cell>
          <cell r="D75">
            <v>0.83458646616541354</v>
          </cell>
          <cell r="E75">
            <v>1.2013422818791946</v>
          </cell>
          <cell r="F75">
            <v>1.2127906976744185</v>
          </cell>
          <cell r="G75">
            <v>1.2840909090909092</v>
          </cell>
        </row>
        <row r="76">
          <cell r="A76">
            <v>35564</v>
          </cell>
          <cell r="B76">
            <v>0.95379537953795379</v>
          </cell>
          <cell r="C76">
            <v>1.218408736349454</v>
          </cell>
          <cell r="D76">
            <v>0.83458646616541354</v>
          </cell>
          <cell r="E76">
            <v>1.1543624161073827</v>
          </cell>
          <cell r="F76">
            <v>1.1883720930232557</v>
          </cell>
          <cell r="G76">
            <v>1.2727272727272727</v>
          </cell>
        </row>
        <row r="77">
          <cell r="A77">
            <v>35565</v>
          </cell>
          <cell r="B77">
            <v>0.96039603960396036</v>
          </cell>
          <cell r="C77">
            <v>1.2090483619344774</v>
          </cell>
          <cell r="D77">
            <v>0.83834586466165417</v>
          </cell>
          <cell r="E77">
            <v>1.1610738255033557</v>
          </cell>
          <cell r="F77">
            <v>1.1744186046511629</v>
          </cell>
          <cell r="G77">
            <v>1.2840909090909092</v>
          </cell>
        </row>
        <row r="78">
          <cell r="A78">
            <v>35566</v>
          </cell>
          <cell r="B78">
            <v>0.97029702970297027</v>
          </cell>
          <cell r="C78">
            <v>1.1825273010920436</v>
          </cell>
          <cell r="D78">
            <v>0.83834586466165417</v>
          </cell>
          <cell r="E78">
            <v>1.1409395973154361</v>
          </cell>
          <cell r="F78">
            <v>1.1790697674418604</v>
          </cell>
          <cell r="G78">
            <v>1.2840909090909092</v>
          </cell>
        </row>
        <row r="79">
          <cell r="A79">
            <v>35569</v>
          </cell>
          <cell r="B79">
            <v>0.97854785478547857</v>
          </cell>
          <cell r="C79">
            <v>1.204368174726989</v>
          </cell>
          <cell r="D79">
            <v>0.84210526315789469</v>
          </cell>
          <cell r="E79">
            <v>1.1610738255033557</v>
          </cell>
          <cell r="F79">
            <v>1.2186046511627906</v>
          </cell>
          <cell r="G79">
            <v>1.2840909090909092</v>
          </cell>
        </row>
        <row r="80">
          <cell r="A80">
            <v>35570</v>
          </cell>
          <cell r="B80">
            <v>0.98679867986798675</v>
          </cell>
          <cell r="C80">
            <v>1.204368174726989</v>
          </cell>
          <cell r="D80">
            <v>0.83834586466165417</v>
          </cell>
          <cell r="E80">
            <v>1.1677852348993289</v>
          </cell>
          <cell r="F80">
            <v>1.2488372093023257</v>
          </cell>
          <cell r="G80">
            <v>1.2840909090909092</v>
          </cell>
        </row>
        <row r="81">
          <cell r="A81">
            <v>35571</v>
          </cell>
          <cell r="B81">
            <v>0.98514851485148514</v>
          </cell>
          <cell r="C81">
            <v>1.1778471138845554</v>
          </cell>
          <cell r="D81">
            <v>0.84586466165413532</v>
          </cell>
          <cell r="E81">
            <v>1.1409395973154361</v>
          </cell>
          <cell r="F81">
            <v>1.2244186046511627</v>
          </cell>
          <cell r="G81">
            <v>1.2840909090909092</v>
          </cell>
        </row>
        <row r="82">
          <cell r="A82">
            <v>35572</v>
          </cell>
          <cell r="B82">
            <v>1.0148514851485149</v>
          </cell>
          <cell r="C82">
            <v>1.1825273010920436</v>
          </cell>
          <cell r="D82">
            <v>0.84962406015037595</v>
          </cell>
          <cell r="E82">
            <v>1.1342281879194631</v>
          </cell>
          <cell r="F82">
            <v>1.2116279069767442</v>
          </cell>
          <cell r="G82">
            <v>1.3068181818181819</v>
          </cell>
        </row>
        <row r="83">
          <cell r="A83">
            <v>35573</v>
          </cell>
          <cell r="B83">
            <v>1.0066006600660067</v>
          </cell>
          <cell r="C83">
            <v>1.1887675507020281</v>
          </cell>
          <cell r="D83">
            <v>0.8571428571428571</v>
          </cell>
          <cell r="E83">
            <v>1.1677852348993289</v>
          </cell>
          <cell r="F83">
            <v>1.2116279069767442</v>
          </cell>
          <cell r="G83">
            <v>1.2954545454545454</v>
          </cell>
        </row>
        <row r="84">
          <cell r="A84">
            <v>35576</v>
          </cell>
          <cell r="B84">
            <v>1.0066006600660067</v>
          </cell>
          <cell r="C84">
            <v>1.1887675507020281</v>
          </cell>
          <cell r="D84">
            <v>0.8571428571428571</v>
          </cell>
          <cell r="E84">
            <v>1.1677852348993289</v>
          </cell>
          <cell r="F84">
            <v>1.2116279069767442</v>
          </cell>
          <cell r="G84">
            <v>1.2954545454545454</v>
          </cell>
        </row>
        <row r="85">
          <cell r="A85">
            <v>35577</v>
          </cell>
          <cell r="B85">
            <v>1.0066006600660067</v>
          </cell>
          <cell r="C85">
            <v>1.1903276131045242</v>
          </cell>
          <cell r="D85">
            <v>0.8721804511278195</v>
          </cell>
          <cell r="E85">
            <v>1.1543624161073827</v>
          </cell>
          <cell r="F85">
            <v>1.2232558139534884</v>
          </cell>
          <cell r="G85">
            <v>1.3068181818181819</v>
          </cell>
        </row>
        <row r="86">
          <cell r="A86">
            <v>35578</v>
          </cell>
          <cell r="B86">
            <v>1.0066006600660067</v>
          </cell>
          <cell r="C86">
            <v>1.1825273010920436</v>
          </cell>
          <cell r="D86">
            <v>0.88345864661654139</v>
          </cell>
          <cell r="E86">
            <v>1.1342281879194631</v>
          </cell>
          <cell r="F86">
            <v>1.2093023255813953</v>
          </cell>
          <cell r="G86">
            <v>1.3068181818181819</v>
          </cell>
        </row>
        <row r="87">
          <cell r="A87">
            <v>35579</v>
          </cell>
          <cell r="B87">
            <v>1.0297029702970297</v>
          </cell>
          <cell r="C87">
            <v>1.1965678627145087</v>
          </cell>
          <cell r="D87">
            <v>0.86842105263157898</v>
          </cell>
          <cell r="E87">
            <v>1.1543624161073827</v>
          </cell>
          <cell r="F87">
            <v>1.2116279069767442</v>
          </cell>
          <cell r="G87">
            <v>1.3068181818181819</v>
          </cell>
        </row>
        <row r="88">
          <cell r="A88">
            <v>35580</v>
          </cell>
          <cell r="B88">
            <v>1.0462046204620461</v>
          </cell>
          <cell r="C88">
            <v>1.2605304212168487</v>
          </cell>
          <cell r="D88">
            <v>0.89849624060150379</v>
          </cell>
          <cell r="E88">
            <v>1.2214765100671141</v>
          </cell>
          <cell r="F88">
            <v>1.3116279069767443</v>
          </cell>
          <cell r="G88">
            <v>1.3181818181818181</v>
          </cell>
        </row>
        <row r="89">
          <cell r="A89">
            <v>35583</v>
          </cell>
          <cell r="B89">
            <v>1.0511551155115511</v>
          </cell>
          <cell r="C89">
            <v>1.2480499219968799</v>
          </cell>
          <cell r="D89">
            <v>0.90225563909774431</v>
          </cell>
          <cell r="E89">
            <v>1.2483221476510067</v>
          </cell>
          <cell r="F89">
            <v>1.344186046511628</v>
          </cell>
          <cell r="G89">
            <v>1.3068181818181819</v>
          </cell>
        </row>
        <row r="90">
          <cell r="A90">
            <v>35584</v>
          </cell>
          <cell r="B90">
            <v>1.056105610561056</v>
          </cell>
          <cell r="C90">
            <v>1.2371294851794072</v>
          </cell>
          <cell r="D90">
            <v>0.92481203007518797</v>
          </cell>
          <cell r="E90">
            <v>1.2684563758389262</v>
          </cell>
          <cell r="F90">
            <v>1.35</v>
          </cell>
          <cell r="G90">
            <v>1.3068181818181819</v>
          </cell>
        </row>
        <row r="91">
          <cell r="A91">
            <v>35585</v>
          </cell>
          <cell r="B91">
            <v>1.0833333333333333</v>
          </cell>
          <cell r="C91">
            <v>1.2605304212168487</v>
          </cell>
          <cell r="D91">
            <v>0.9135338345864662</v>
          </cell>
          <cell r="E91">
            <v>1.2483221476510067</v>
          </cell>
          <cell r="F91">
            <v>1.3779069767441861</v>
          </cell>
          <cell r="G91">
            <v>1.3181818181818181</v>
          </cell>
        </row>
        <row r="92">
          <cell r="A92">
            <v>35586</v>
          </cell>
          <cell r="B92">
            <v>1.0891089108910892</v>
          </cell>
          <cell r="C92">
            <v>1.2854914196567864</v>
          </cell>
          <cell r="D92">
            <v>0.90977443609022557</v>
          </cell>
          <cell r="E92">
            <v>1.2550335570469799</v>
          </cell>
          <cell r="F92">
            <v>1.3395348837209302</v>
          </cell>
          <cell r="G92">
            <v>1.3068181818181819</v>
          </cell>
        </row>
        <row r="93">
          <cell r="A93">
            <v>35587</v>
          </cell>
          <cell r="B93">
            <v>1.0726072607260726</v>
          </cell>
          <cell r="C93">
            <v>1.313572542901716</v>
          </cell>
          <cell r="D93">
            <v>0.93233082706766912</v>
          </cell>
          <cell r="E93">
            <v>1.2416107382550337</v>
          </cell>
          <cell r="F93">
            <v>1.3162790697674418</v>
          </cell>
          <cell r="G93">
            <v>1.3068181818181819</v>
          </cell>
        </row>
        <row r="94">
          <cell r="A94">
            <v>35590</v>
          </cell>
          <cell r="B94">
            <v>1.0874587458745875</v>
          </cell>
          <cell r="C94">
            <v>1.3494539781591264</v>
          </cell>
          <cell r="D94">
            <v>0.94360902255639101</v>
          </cell>
          <cell r="E94">
            <v>1.2818791946308725</v>
          </cell>
          <cell r="F94">
            <v>1.3523255813953488</v>
          </cell>
          <cell r="G94">
            <v>1.3068181818181819</v>
          </cell>
        </row>
        <row r="95">
          <cell r="A95">
            <v>35591</v>
          </cell>
          <cell r="B95">
            <v>1.0808580858085808</v>
          </cell>
          <cell r="C95">
            <v>1.3416536661466458</v>
          </cell>
          <cell r="D95">
            <v>0.96240601503759393</v>
          </cell>
          <cell r="E95">
            <v>1.3020134228187918</v>
          </cell>
          <cell r="F95">
            <v>1.3383720930232559</v>
          </cell>
          <cell r="G95">
            <v>1.3295454545454546</v>
          </cell>
        </row>
        <row r="96">
          <cell r="A96">
            <v>35592</v>
          </cell>
          <cell r="B96">
            <v>1.1105610561056105</v>
          </cell>
          <cell r="C96">
            <v>1.3541341653666146</v>
          </cell>
          <cell r="D96">
            <v>0.98496240601503759</v>
          </cell>
          <cell r="E96">
            <v>1.2953020134228188</v>
          </cell>
          <cell r="F96">
            <v>1.3395348837209302</v>
          </cell>
          <cell r="G96">
            <v>1.3181818181818181</v>
          </cell>
        </row>
        <row r="97">
          <cell r="A97">
            <v>35593</v>
          </cell>
          <cell r="B97">
            <v>1.1468646864686469</v>
          </cell>
          <cell r="C97">
            <v>1.3884555382215289</v>
          </cell>
          <cell r="D97">
            <v>0.96992481203007519</v>
          </cell>
          <cell r="E97">
            <v>1.2818791946308725</v>
          </cell>
          <cell r="F97">
            <v>1.3209302325581396</v>
          </cell>
          <cell r="G97">
            <v>1.3181818181818181</v>
          </cell>
        </row>
        <row r="98">
          <cell r="A98">
            <v>35594</v>
          </cell>
          <cell r="B98">
            <v>1.1534653465346534</v>
          </cell>
          <cell r="C98">
            <v>1.4071762870514821</v>
          </cell>
          <cell r="D98">
            <v>0.97744360902255634</v>
          </cell>
          <cell r="E98">
            <v>1.3020134228187918</v>
          </cell>
          <cell r="F98">
            <v>1.3186046511627907</v>
          </cell>
          <cell r="G98">
            <v>1.3181818181818181</v>
          </cell>
        </row>
        <row r="99">
          <cell r="A99">
            <v>35597</v>
          </cell>
          <cell r="B99">
            <v>1.136138613861386</v>
          </cell>
          <cell r="C99">
            <v>1.3666146645865835</v>
          </cell>
          <cell r="D99">
            <v>0.96240601503759393</v>
          </cell>
          <cell r="E99">
            <v>1.2751677852348993</v>
          </cell>
          <cell r="F99">
            <v>1.2872093023255815</v>
          </cell>
          <cell r="G99">
            <v>1.3181818181818181</v>
          </cell>
        </row>
        <row r="100">
          <cell r="A100">
            <v>35598</v>
          </cell>
          <cell r="B100">
            <v>1.1303630363036303</v>
          </cell>
          <cell r="C100">
            <v>1.3650546021840875</v>
          </cell>
          <cell r="D100">
            <v>0.93984962406015038</v>
          </cell>
          <cell r="E100">
            <v>1.2818791946308725</v>
          </cell>
          <cell r="F100">
            <v>1.286046511627907</v>
          </cell>
          <cell r="G100">
            <v>1.3181818181818181</v>
          </cell>
        </row>
        <row r="101">
          <cell r="A101">
            <v>35599</v>
          </cell>
          <cell r="B101">
            <v>1.0973597359735974</v>
          </cell>
          <cell r="C101">
            <v>1.3338533541341653</v>
          </cell>
          <cell r="D101">
            <v>0.94360902255639101</v>
          </cell>
          <cell r="E101">
            <v>1.2751677852348993</v>
          </cell>
          <cell r="F101">
            <v>1.2790697674418605</v>
          </cell>
          <cell r="G101">
            <v>1.3181818181818181</v>
          </cell>
        </row>
        <row r="102">
          <cell r="A102">
            <v>35600</v>
          </cell>
          <cell r="B102">
            <v>1.1171617161716172</v>
          </cell>
          <cell r="C102">
            <v>1.3634945397815912</v>
          </cell>
          <cell r="D102">
            <v>0.97744360902255634</v>
          </cell>
          <cell r="E102">
            <v>1.2885906040268456</v>
          </cell>
          <cell r="F102">
            <v>1.3813953488372093</v>
          </cell>
          <cell r="G102">
            <v>1.3295454545454546</v>
          </cell>
        </row>
        <row r="103">
          <cell r="A103">
            <v>35601</v>
          </cell>
          <cell r="B103">
            <v>1.1320132013201321</v>
          </cell>
          <cell r="C103">
            <v>1.3494539781591264</v>
          </cell>
          <cell r="D103">
            <v>0.98496240601503759</v>
          </cell>
          <cell r="E103">
            <v>1.2751677852348993</v>
          </cell>
          <cell r="F103">
            <v>1.3651162790697675</v>
          </cell>
          <cell r="G103">
            <v>1.3295454545454546</v>
          </cell>
        </row>
        <row r="104">
          <cell r="A104">
            <v>35604</v>
          </cell>
          <cell r="B104">
            <v>1.1287128712871286</v>
          </cell>
          <cell r="C104">
            <v>1.3354134165366616</v>
          </cell>
          <cell r="D104">
            <v>0.97368421052631582</v>
          </cell>
          <cell r="E104">
            <v>1.2550335570469799</v>
          </cell>
          <cell r="F104">
            <v>1.3616279069767443</v>
          </cell>
          <cell r="G104">
            <v>1.3295454545454546</v>
          </cell>
        </row>
        <row r="105">
          <cell r="A105">
            <v>35605</v>
          </cell>
          <cell r="B105">
            <v>0.88118811881188119</v>
          </cell>
          <cell r="C105">
            <v>1.3494539781591264</v>
          </cell>
          <cell r="D105">
            <v>0.94736842105263153</v>
          </cell>
          <cell r="E105">
            <v>1.2483221476510067</v>
          </cell>
          <cell r="F105">
            <v>1.3651162790697675</v>
          </cell>
          <cell r="G105">
            <v>1.3295454545454546</v>
          </cell>
        </row>
        <row r="106">
          <cell r="A106">
            <v>35606</v>
          </cell>
          <cell r="B106">
            <v>0.92409240924092406</v>
          </cell>
          <cell r="C106">
            <v>1.3361934477379096</v>
          </cell>
          <cell r="D106">
            <v>0.94360902255639101</v>
          </cell>
          <cell r="E106">
            <v>1.2449664429530201</v>
          </cell>
          <cell r="F106">
            <v>1.3813953488372093</v>
          </cell>
          <cell r="G106">
            <v>1.3295454545454546</v>
          </cell>
        </row>
        <row r="107">
          <cell r="A107">
            <v>35607</v>
          </cell>
          <cell r="B107">
            <v>0.91171617161716167</v>
          </cell>
          <cell r="C107">
            <v>1.3299531981279251</v>
          </cell>
          <cell r="D107">
            <v>0.93609022556390975</v>
          </cell>
          <cell r="E107">
            <v>1.2315436241610738</v>
          </cell>
          <cell r="F107">
            <v>1.3744186046511628</v>
          </cell>
          <cell r="G107">
            <v>1.3238636363636365</v>
          </cell>
        </row>
        <row r="108">
          <cell r="A108">
            <v>35608</v>
          </cell>
          <cell r="B108">
            <v>0.83003300330033003</v>
          </cell>
          <cell r="C108">
            <v>1.2971918876755071</v>
          </cell>
          <cell r="D108">
            <v>0.93984962406015038</v>
          </cell>
          <cell r="E108">
            <v>1.2281879194630871</v>
          </cell>
          <cell r="F108">
            <v>1.3581395348837209</v>
          </cell>
          <cell r="G108">
            <v>1.3295454545454546</v>
          </cell>
        </row>
        <row r="109">
          <cell r="A109">
            <v>35611</v>
          </cell>
          <cell r="B109">
            <v>0.84323432343234328</v>
          </cell>
          <cell r="C109">
            <v>1.2776911076443058</v>
          </cell>
          <cell r="D109">
            <v>0.91165413533834583</v>
          </cell>
          <cell r="E109">
            <v>1.2416107382550337</v>
          </cell>
          <cell r="F109">
            <v>1.3348837209302327</v>
          </cell>
          <cell r="G109">
            <v>1.3295454545454546</v>
          </cell>
        </row>
        <row r="110">
          <cell r="A110">
            <v>35612</v>
          </cell>
          <cell r="B110">
            <v>0.84818481848184824</v>
          </cell>
          <cell r="C110">
            <v>1.2761310452418098</v>
          </cell>
          <cell r="D110">
            <v>0.9285714285714286</v>
          </cell>
          <cell r="E110">
            <v>1.238255033557047</v>
          </cell>
          <cell r="F110">
            <v>1.3837209302325582</v>
          </cell>
          <cell r="G110">
            <v>1.3295454545454546</v>
          </cell>
        </row>
        <row r="111">
          <cell r="A111">
            <v>35613</v>
          </cell>
          <cell r="B111">
            <v>0.8366336633663366</v>
          </cell>
          <cell r="C111">
            <v>1.2901716068642746</v>
          </cell>
          <cell r="D111">
            <v>0.9285714285714286</v>
          </cell>
          <cell r="E111">
            <v>1.2449664429530201</v>
          </cell>
          <cell r="F111">
            <v>1.4116279069767441</v>
          </cell>
          <cell r="G111">
            <v>1.3181818181818181</v>
          </cell>
        </row>
        <row r="112">
          <cell r="A112">
            <v>35614</v>
          </cell>
          <cell r="B112">
            <v>0.84570957095709576</v>
          </cell>
          <cell r="C112">
            <v>1.3151326053042123</v>
          </cell>
          <cell r="D112">
            <v>0.93421052631578949</v>
          </cell>
          <cell r="E112">
            <v>1.2348993288590604</v>
          </cell>
          <cell r="F112">
            <v>1.4290697674418604</v>
          </cell>
          <cell r="G112">
            <v>1.3125</v>
          </cell>
        </row>
        <row r="113">
          <cell r="A113">
            <v>35615</v>
          </cell>
          <cell r="B113">
            <v>0.84570957095709576</v>
          </cell>
          <cell r="C113">
            <v>1.3151326053042123</v>
          </cell>
          <cell r="D113">
            <v>0.93421052631578949</v>
          </cell>
          <cell r="E113">
            <v>1.2348993288590604</v>
          </cell>
          <cell r="F113">
            <v>1.4290697674418604</v>
          </cell>
          <cell r="G113">
            <v>1.3125</v>
          </cell>
        </row>
        <row r="114">
          <cell r="A114">
            <v>35618</v>
          </cell>
          <cell r="B114">
            <v>0.84158415841584155</v>
          </cell>
          <cell r="C114">
            <v>1.3018720748829953</v>
          </cell>
          <cell r="D114">
            <v>0.93984962406015038</v>
          </cell>
          <cell r="E114">
            <v>1.238255033557047</v>
          </cell>
          <cell r="F114">
            <v>1.4162790697674419</v>
          </cell>
          <cell r="G114">
            <v>1.3181818181818181</v>
          </cell>
        </row>
        <row r="115">
          <cell r="A115">
            <v>35619</v>
          </cell>
          <cell r="B115">
            <v>0.85808580858085803</v>
          </cell>
          <cell r="C115">
            <v>1.3112324492979719</v>
          </cell>
          <cell r="D115">
            <v>0.9285714285714286</v>
          </cell>
          <cell r="E115">
            <v>1.2315436241610738</v>
          </cell>
          <cell r="F115">
            <v>1.4953488372093022</v>
          </cell>
          <cell r="G115">
            <v>1.3181818181818181</v>
          </cell>
        </row>
        <row r="116">
          <cell r="A116">
            <v>35620</v>
          </cell>
          <cell r="B116">
            <v>0.86303630363036299</v>
          </cell>
          <cell r="C116">
            <v>1.2893915756630265</v>
          </cell>
          <cell r="D116">
            <v>0.90977443609022557</v>
          </cell>
          <cell r="E116">
            <v>1.2348993288590604</v>
          </cell>
          <cell r="F116">
            <v>1.4441860465116279</v>
          </cell>
          <cell r="G116">
            <v>1.3295454545454546</v>
          </cell>
        </row>
        <row r="117">
          <cell r="A117">
            <v>35621</v>
          </cell>
          <cell r="B117">
            <v>0.86138613861386137</v>
          </cell>
          <cell r="C117">
            <v>1.2901716068642746</v>
          </cell>
          <cell r="D117">
            <v>0.91917293233082709</v>
          </cell>
          <cell r="E117">
            <v>1.261744966442953</v>
          </cell>
          <cell r="F117">
            <v>1.4744186046511627</v>
          </cell>
          <cell r="G117">
            <v>1.3295454545454546</v>
          </cell>
        </row>
        <row r="118">
          <cell r="A118">
            <v>35622</v>
          </cell>
          <cell r="B118">
            <v>0.83333333333333337</v>
          </cell>
          <cell r="C118">
            <v>1.3096723868954758</v>
          </cell>
          <cell r="D118">
            <v>0.9135338345864662</v>
          </cell>
          <cell r="E118">
            <v>1.2751677852348993</v>
          </cell>
          <cell r="F118">
            <v>1.5069767441860464</v>
          </cell>
          <cell r="G118">
            <v>1.3181818181818181</v>
          </cell>
        </row>
        <row r="119">
          <cell r="A119">
            <v>35625</v>
          </cell>
          <cell r="B119">
            <v>0.84818481848184824</v>
          </cell>
          <cell r="C119">
            <v>1.3010920436817472</v>
          </cell>
          <cell r="D119">
            <v>0.92293233082706772</v>
          </cell>
          <cell r="E119">
            <v>1.261744966442953</v>
          </cell>
          <cell r="F119">
            <v>1.4697674418604652</v>
          </cell>
          <cell r="G119">
            <v>1.3295454545454546</v>
          </cell>
        </row>
        <row r="120">
          <cell r="A120">
            <v>35626</v>
          </cell>
          <cell r="B120">
            <v>0.85231023102310233</v>
          </cell>
          <cell r="C120">
            <v>1.3042121684867394</v>
          </cell>
          <cell r="D120">
            <v>0.93045112781954886</v>
          </cell>
          <cell r="E120">
            <v>1.2651006711409396</v>
          </cell>
          <cell r="F120">
            <v>1.5139534883720931</v>
          </cell>
          <cell r="G120">
            <v>1.3181818181818181</v>
          </cell>
        </row>
        <row r="121">
          <cell r="A121">
            <v>35627</v>
          </cell>
          <cell r="B121">
            <v>0.84983498349834985</v>
          </cell>
          <cell r="C121">
            <v>1.3424336973478939</v>
          </cell>
          <cell r="D121">
            <v>0.9135338345864662</v>
          </cell>
          <cell r="E121">
            <v>1.2885906040268456</v>
          </cell>
          <cell r="F121">
            <v>1.569767441860465</v>
          </cell>
          <cell r="G121">
            <v>1.2954545454545454</v>
          </cell>
        </row>
        <row r="122">
          <cell r="A122">
            <v>35628</v>
          </cell>
          <cell r="B122">
            <v>0.85313531353135319</v>
          </cell>
          <cell r="C122">
            <v>1.3338533541341653</v>
          </cell>
          <cell r="D122">
            <v>0.91541353383458646</v>
          </cell>
          <cell r="E122">
            <v>1.2684563758389262</v>
          </cell>
          <cell r="F122">
            <v>1.6069767441860465</v>
          </cell>
          <cell r="G122">
            <v>1.3068181818181819</v>
          </cell>
        </row>
        <row r="123">
          <cell r="A123">
            <v>35629</v>
          </cell>
          <cell r="B123">
            <v>0.84653465346534651</v>
          </cell>
          <cell r="C123">
            <v>1.3018720748829953</v>
          </cell>
          <cell r="D123">
            <v>0.91541353383458646</v>
          </cell>
          <cell r="E123">
            <v>1.2583892617449663</v>
          </cell>
          <cell r="F123">
            <v>1.6046511627906976</v>
          </cell>
          <cell r="G123">
            <v>1.2954545454545454</v>
          </cell>
        </row>
        <row r="124">
          <cell r="A124">
            <v>35632</v>
          </cell>
          <cell r="B124">
            <v>0.83993399339933994</v>
          </cell>
          <cell r="C124">
            <v>1.3252730109204369</v>
          </cell>
          <cell r="D124">
            <v>0.90037593984962405</v>
          </cell>
          <cell r="E124">
            <v>1.2483221476510067</v>
          </cell>
          <cell r="F124">
            <v>1.5488372093023255</v>
          </cell>
          <cell r="G124">
            <v>1.3125</v>
          </cell>
        </row>
        <row r="125">
          <cell r="A125">
            <v>35633</v>
          </cell>
          <cell r="B125">
            <v>0.84488448844884489</v>
          </cell>
          <cell r="C125">
            <v>1.3400936037441498</v>
          </cell>
          <cell r="D125">
            <v>0.90413533834586468</v>
          </cell>
          <cell r="E125">
            <v>1.2751677852348993</v>
          </cell>
          <cell r="F125">
            <v>1.5813953488372092</v>
          </cell>
          <cell r="G125">
            <v>1.3238636363636365</v>
          </cell>
        </row>
        <row r="126">
          <cell r="A126">
            <v>35634</v>
          </cell>
          <cell r="B126">
            <v>0.84158415841584155</v>
          </cell>
          <cell r="C126">
            <v>1.3837753510140405</v>
          </cell>
          <cell r="D126">
            <v>0.90601503759398494</v>
          </cell>
          <cell r="E126">
            <v>1.2483221476510067</v>
          </cell>
          <cell r="F126">
            <v>1.5930232558139534</v>
          </cell>
          <cell r="G126">
            <v>1.3238636363636365</v>
          </cell>
        </row>
        <row r="127">
          <cell r="A127">
            <v>35635</v>
          </cell>
          <cell r="B127">
            <v>0.86551155115511547</v>
          </cell>
          <cell r="C127">
            <v>1.43603744149766</v>
          </cell>
          <cell r="D127">
            <v>0.95676691729323304</v>
          </cell>
          <cell r="E127">
            <v>1.3154362416107384</v>
          </cell>
          <cell r="F127">
            <v>1.6279069767441861</v>
          </cell>
          <cell r="G127">
            <v>1.3238636363636365</v>
          </cell>
        </row>
        <row r="128">
          <cell r="A128">
            <v>35636</v>
          </cell>
          <cell r="B128">
            <v>0.86963696369636967</v>
          </cell>
          <cell r="C128">
            <v>1.4056162246489861</v>
          </cell>
          <cell r="D128">
            <v>0.9285714285714286</v>
          </cell>
          <cell r="E128">
            <v>1.2651006711409396</v>
          </cell>
          <cell r="F128">
            <v>1.5837209302325581</v>
          </cell>
          <cell r="G128">
            <v>1.3238636363636365</v>
          </cell>
        </row>
        <row r="129">
          <cell r="A129">
            <v>35639</v>
          </cell>
          <cell r="B129">
            <v>0.85643564356435642</v>
          </cell>
          <cell r="C129">
            <v>1.3759750390015602</v>
          </cell>
          <cell r="D129">
            <v>0.9285714285714286</v>
          </cell>
          <cell r="E129">
            <v>1.2416107382550337</v>
          </cell>
          <cell r="F129">
            <v>1.5418604651162791</v>
          </cell>
          <cell r="G129">
            <v>1.3181818181818181</v>
          </cell>
        </row>
        <row r="130">
          <cell r="A130">
            <v>35640</v>
          </cell>
          <cell r="B130">
            <v>0.8729372937293729</v>
          </cell>
          <cell r="C130">
            <v>1.4149765990639624</v>
          </cell>
          <cell r="D130">
            <v>0.94360902255639101</v>
          </cell>
          <cell r="E130">
            <v>1.2550335570469799</v>
          </cell>
          <cell r="F130">
            <v>1.5441860465116279</v>
          </cell>
          <cell r="G130">
            <v>1.3125</v>
          </cell>
        </row>
        <row r="131">
          <cell r="A131">
            <v>35641</v>
          </cell>
          <cell r="B131">
            <v>0.9455445544554455</v>
          </cell>
          <cell r="C131">
            <v>1.4266770670826834</v>
          </cell>
          <cell r="D131">
            <v>0.96804511278195493</v>
          </cell>
          <cell r="E131">
            <v>1.2751677852348993</v>
          </cell>
          <cell r="F131">
            <v>1.5767441860465117</v>
          </cell>
          <cell r="G131">
            <v>1.3181818181818181</v>
          </cell>
        </row>
        <row r="132">
          <cell r="A132">
            <v>35642</v>
          </cell>
          <cell r="B132">
            <v>0.93399339933993397</v>
          </cell>
          <cell r="C132">
            <v>1.421996879875195</v>
          </cell>
          <cell r="D132">
            <v>0.97368421052631582</v>
          </cell>
          <cell r="E132">
            <v>1.3087248322147651</v>
          </cell>
          <cell r="F132">
            <v>1.5639534883720929</v>
          </cell>
          <cell r="G132">
            <v>1.3181818181818181</v>
          </cell>
        </row>
        <row r="133">
          <cell r="A133">
            <v>35643</v>
          </cell>
          <cell r="B133">
            <v>0.8910891089108911</v>
          </cell>
          <cell r="C133">
            <v>1.422776911076443</v>
          </cell>
          <cell r="D133">
            <v>0.96240601503759393</v>
          </cell>
          <cell r="E133">
            <v>1.2852348993288591</v>
          </cell>
          <cell r="F133">
            <v>1.5488372093023255</v>
          </cell>
          <cell r="G133">
            <v>1.3181818181818181</v>
          </cell>
        </row>
        <row r="134">
          <cell r="A134">
            <v>35646</v>
          </cell>
          <cell r="B134">
            <v>0.90594059405940597</v>
          </cell>
          <cell r="C134">
            <v>1.4602184087363494</v>
          </cell>
          <cell r="D134">
            <v>0.99436090225563911</v>
          </cell>
          <cell r="E134">
            <v>1.3087248322147651</v>
          </cell>
          <cell r="F134">
            <v>1.5965116279069766</v>
          </cell>
          <cell r="G134">
            <v>1.3181818181818181</v>
          </cell>
        </row>
        <row r="135">
          <cell r="A135">
            <v>35647</v>
          </cell>
          <cell r="B135">
            <v>0.8952145214521452</v>
          </cell>
          <cell r="C135">
            <v>1.282371294851794</v>
          </cell>
          <cell r="D135">
            <v>0.97556390977443608</v>
          </cell>
          <cell r="E135">
            <v>1.2885906040268456</v>
          </cell>
          <cell r="F135">
            <v>1.527906976744186</v>
          </cell>
          <cell r="G135">
            <v>1.3238636363636365</v>
          </cell>
        </row>
        <row r="136">
          <cell r="A136">
            <v>35648</v>
          </cell>
          <cell r="B136">
            <v>0.8910891089108911</v>
          </cell>
          <cell r="C136">
            <v>1.2730109204368174</v>
          </cell>
          <cell r="D136">
            <v>0.94736842105263153</v>
          </cell>
          <cell r="E136">
            <v>1.3154362416107384</v>
          </cell>
          <cell r="F136">
            <v>1.4744186046511627</v>
          </cell>
          <cell r="G136">
            <v>1.3125</v>
          </cell>
        </row>
        <row r="137">
          <cell r="A137">
            <v>35649</v>
          </cell>
          <cell r="B137">
            <v>0.88778877887788776</v>
          </cell>
          <cell r="C137">
            <v>1.2074882995319813</v>
          </cell>
          <cell r="D137">
            <v>0.91165413533834583</v>
          </cell>
          <cell r="E137">
            <v>1.2751677852348993</v>
          </cell>
          <cell r="F137">
            <v>1.3767441860465117</v>
          </cell>
          <cell r="G137">
            <v>1.2954545454545454</v>
          </cell>
        </row>
        <row r="138">
          <cell r="A138">
            <v>35650</v>
          </cell>
          <cell r="B138">
            <v>0.91089108910891092</v>
          </cell>
          <cell r="C138">
            <v>1.218408736349454</v>
          </cell>
          <cell r="D138">
            <v>0.91729323308270672</v>
          </cell>
          <cell r="E138">
            <v>1.2583892617449663</v>
          </cell>
          <cell r="F138">
            <v>1.3767441860465117</v>
          </cell>
          <cell r="G138">
            <v>1.3125</v>
          </cell>
        </row>
        <row r="139">
          <cell r="A139">
            <v>35653</v>
          </cell>
          <cell r="B139">
            <v>0.91749174917491749</v>
          </cell>
          <cell r="C139">
            <v>1.2199687987519501</v>
          </cell>
          <cell r="D139">
            <v>0.9135338345864662</v>
          </cell>
          <cell r="E139">
            <v>1.2818791946308725</v>
          </cell>
          <cell r="F139">
            <v>1.3813953488372093</v>
          </cell>
          <cell r="G139">
            <v>1.3295454545454546</v>
          </cell>
        </row>
        <row r="140">
          <cell r="A140">
            <v>35654</v>
          </cell>
          <cell r="B140">
            <v>0.91254125412541254</v>
          </cell>
          <cell r="C140">
            <v>1.217628705148206</v>
          </cell>
          <cell r="D140">
            <v>0.90789473684210531</v>
          </cell>
          <cell r="E140">
            <v>1.2550335570469799</v>
          </cell>
          <cell r="F140">
            <v>1.386046511627907</v>
          </cell>
          <cell r="G140">
            <v>1.3295454545454546</v>
          </cell>
        </row>
        <row r="141">
          <cell r="A141">
            <v>35655</v>
          </cell>
          <cell r="B141">
            <v>0.93399339933993397</v>
          </cell>
          <cell r="C141">
            <v>1.2012480499219969</v>
          </cell>
          <cell r="D141">
            <v>0.9135338345864662</v>
          </cell>
          <cell r="E141">
            <v>1.2248322147651007</v>
          </cell>
          <cell r="F141">
            <v>1.3558139534883722</v>
          </cell>
          <cell r="G141">
            <v>1.3295454545454546</v>
          </cell>
        </row>
        <row r="142">
          <cell r="A142">
            <v>35656</v>
          </cell>
          <cell r="B142">
            <v>0.95132013201320131</v>
          </cell>
          <cell r="C142">
            <v>1.2082683307332294</v>
          </cell>
          <cell r="D142">
            <v>0.9135338345864662</v>
          </cell>
          <cell r="E142">
            <v>1.2483221476510067</v>
          </cell>
          <cell r="F142">
            <v>1.3953488372093024</v>
          </cell>
          <cell r="G142">
            <v>1.3295454545454546</v>
          </cell>
        </row>
        <row r="143">
          <cell r="A143">
            <v>35657</v>
          </cell>
          <cell r="B143">
            <v>0.94884488448844884</v>
          </cell>
          <cell r="C143">
            <v>1.1950078003120126</v>
          </cell>
          <cell r="D143">
            <v>0.90977443609022557</v>
          </cell>
          <cell r="E143">
            <v>1.2684563758389262</v>
          </cell>
          <cell r="F143">
            <v>1.4</v>
          </cell>
          <cell r="G143">
            <v>1.3295454545454546</v>
          </cell>
        </row>
        <row r="144">
          <cell r="A144">
            <v>35660</v>
          </cell>
          <cell r="B144">
            <v>0.9356435643564357</v>
          </cell>
          <cell r="C144">
            <v>1.1895475819032761</v>
          </cell>
          <cell r="D144">
            <v>0.90601503759398494</v>
          </cell>
          <cell r="E144">
            <v>1.2651006711409396</v>
          </cell>
          <cell r="F144">
            <v>1.413953488372093</v>
          </cell>
          <cell r="G144">
            <v>1.3352272727272727</v>
          </cell>
        </row>
        <row r="145">
          <cell r="A145">
            <v>35661</v>
          </cell>
          <cell r="B145">
            <v>0.94224422442244227</v>
          </cell>
          <cell r="C145">
            <v>1.1770670826833074</v>
          </cell>
          <cell r="D145">
            <v>0.92481203007518797</v>
          </cell>
          <cell r="E145">
            <v>1.2986577181208054</v>
          </cell>
          <cell r="F145">
            <v>1.4604651162790698</v>
          </cell>
          <cell r="G145">
            <v>1.3522727272727273</v>
          </cell>
        </row>
        <row r="146">
          <cell r="A146">
            <v>35662</v>
          </cell>
          <cell r="B146">
            <v>0.95049504950495045</v>
          </cell>
          <cell r="C146">
            <v>1.173166926677067</v>
          </cell>
          <cell r="D146">
            <v>0.9135338345864662</v>
          </cell>
          <cell r="E146">
            <v>1.2986577181208054</v>
          </cell>
          <cell r="F146">
            <v>1.4767441860465116</v>
          </cell>
          <cell r="G146">
            <v>1.3522727272727273</v>
          </cell>
        </row>
        <row r="147">
          <cell r="A147">
            <v>35663</v>
          </cell>
          <cell r="B147">
            <v>0.92904290429042902</v>
          </cell>
          <cell r="C147">
            <v>1.1669266770670828</v>
          </cell>
          <cell r="D147">
            <v>0.91165413533834583</v>
          </cell>
          <cell r="E147">
            <v>1.2684563758389262</v>
          </cell>
          <cell r="F147">
            <v>1.4279069767441861</v>
          </cell>
          <cell r="G147">
            <v>1.3522727272727273</v>
          </cell>
        </row>
        <row r="148">
          <cell r="A148">
            <v>35664</v>
          </cell>
          <cell r="B148">
            <v>0.93894389438943893</v>
          </cell>
          <cell r="C148">
            <v>1.1653666146645867</v>
          </cell>
          <cell r="D148">
            <v>0.93984962406015038</v>
          </cell>
          <cell r="E148">
            <v>1.261744966442953</v>
          </cell>
          <cell r="F148">
            <v>1.430232558139535</v>
          </cell>
          <cell r="G148">
            <v>1.3522727272727273</v>
          </cell>
        </row>
        <row r="149">
          <cell r="A149">
            <v>35667</v>
          </cell>
          <cell r="B149">
            <v>0.91584158415841588</v>
          </cell>
          <cell r="C149">
            <v>1.187207488299532</v>
          </cell>
          <cell r="D149">
            <v>0.94548872180451127</v>
          </cell>
          <cell r="E149">
            <v>1.2919463087248322</v>
          </cell>
          <cell r="F149">
            <v>1.4244186046511629</v>
          </cell>
          <cell r="G149">
            <v>1.3465909090909092</v>
          </cell>
        </row>
        <row r="150">
          <cell r="A150">
            <v>35668</v>
          </cell>
          <cell r="B150">
            <v>0.92409240924092406</v>
          </cell>
          <cell r="C150">
            <v>1.1981279251170047</v>
          </cell>
          <cell r="D150">
            <v>0.92669172932330823</v>
          </cell>
          <cell r="E150">
            <v>1.2953020134228188</v>
          </cell>
          <cell r="F150">
            <v>1.4162790697674419</v>
          </cell>
          <cell r="G150">
            <v>1.3465909090909092</v>
          </cell>
        </row>
        <row r="151">
          <cell r="A151">
            <v>35669</v>
          </cell>
          <cell r="B151">
            <v>0.91254125412541254</v>
          </cell>
          <cell r="C151">
            <v>1.2098283931357254</v>
          </cell>
          <cell r="D151">
            <v>0.94736842105263153</v>
          </cell>
          <cell r="E151">
            <v>1.2818791946308725</v>
          </cell>
          <cell r="F151">
            <v>1.3930232558139535</v>
          </cell>
          <cell r="G151">
            <v>1.3522727272727273</v>
          </cell>
        </row>
        <row r="152">
          <cell r="A152">
            <v>35670</v>
          </cell>
          <cell r="B152">
            <v>0.9092409240924092</v>
          </cell>
          <cell r="C152">
            <v>1.1989079563182528</v>
          </cell>
          <cell r="D152">
            <v>0.95864661654135341</v>
          </cell>
          <cell r="E152">
            <v>1.2785234899328859</v>
          </cell>
          <cell r="F152">
            <v>1.3651162790697675</v>
          </cell>
          <cell r="G152">
            <v>1.3522727272727273</v>
          </cell>
        </row>
        <row r="153">
          <cell r="A153">
            <v>35671</v>
          </cell>
          <cell r="B153">
            <v>0.90264026402640263</v>
          </cell>
          <cell r="C153">
            <v>1.1911076443057722</v>
          </cell>
          <cell r="D153">
            <v>0.95676691729323304</v>
          </cell>
          <cell r="E153">
            <v>1.2651006711409396</v>
          </cell>
          <cell r="F153">
            <v>1.3604651162790697</v>
          </cell>
          <cell r="G153">
            <v>1.3522727272727273</v>
          </cell>
        </row>
        <row r="154">
          <cell r="A154">
            <v>35674</v>
          </cell>
          <cell r="B154">
            <v>0.90264026402640263</v>
          </cell>
          <cell r="C154">
            <v>1.1911076443057722</v>
          </cell>
          <cell r="D154">
            <v>0.95676691729323304</v>
          </cell>
          <cell r="E154">
            <v>1.2651006711409396</v>
          </cell>
          <cell r="F154">
            <v>1.3604651162790697</v>
          </cell>
          <cell r="G154">
            <v>1.3522727272727273</v>
          </cell>
        </row>
        <row r="155">
          <cell r="A155">
            <v>35675</v>
          </cell>
          <cell r="B155">
            <v>0.94801980198019797</v>
          </cell>
          <cell r="C155">
            <v>1.2207488299531981</v>
          </cell>
          <cell r="D155">
            <v>0.97368421052631582</v>
          </cell>
          <cell r="E155">
            <v>1.2516778523489933</v>
          </cell>
          <cell r="F155">
            <v>1.3813953488372093</v>
          </cell>
          <cell r="G155">
            <v>1.3579545454545454</v>
          </cell>
        </row>
        <row r="156">
          <cell r="A156">
            <v>35676</v>
          </cell>
          <cell r="B156">
            <v>0.95049504950495045</v>
          </cell>
          <cell r="C156">
            <v>1.2394695787831513</v>
          </cell>
          <cell r="D156">
            <v>0.98872180451127822</v>
          </cell>
          <cell r="E156">
            <v>1.3087248322147651</v>
          </cell>
          <cell r="F156">
            <v>1.4075581395348837</v>
          </cell>
          <cell r="G156">
            <v>1.3636363636363635</v>
          </cell>
        </row>
        <row r="157">
          <cell r="A157">
            <v>35677</v>
          </cell>
          <cell r="B157">
            <v>0.94059405940594054</v>
          </cell>
          <cell r="C157">
            <v>1.2464898595943839</v>
          </cell>
          <cell r="D157">
            <v>0.97744360902255634</v>
          </cell>
          <cell r="E157">
            <v>1.2885906040268456</v>
          </cell>
          <cell r="F157">
            <v>1.4046511627906977</v>
          </cell>
          <cell r="G157">
            <v>1.3522727272727273</v>
          </cell>
        </row>
        <row r="158">
          <cell r="A158">
            <v>35678</v>
          </cell>
          <cell r="B158">
            <v>0.94884488448844884</v>
          </cell>
          <cell r="C158">
            <v>1.2636505460218408</v>
          </cell>
          <cell r="D158">
            <v>0.99812030075187974</v>
          </cell>
          <cell r="E158">
            <v>1.3120805369127517</v>
          </cell>
          <cell r="F158">
            <v>1.4395348837209303</v>
          </cell>
          <cell r="G158">
            <v>1.3522727272727273</v>
          </cell>
        </row>
        <row r="159">
          <cell r="A159">
            <v>35681</v>
          </cell>
          <cell r="B159">
            <v>0.94636963696369636</v>
          </cell>
          <cell r="C159">
            <v>1.2659906396255851</v>
          </cell>
          <cell r="D159">
            <v>0.99248120300751874</v>
          </cell>
          <cell r="E159">
            <v>1.2818791946308725</v>
          </cell>
          <cell r="F159">
            <v>1.4186046511627908</v>
          </cell>
          <cell r="G159">
            <v>1.3636363636363635</v>
          </cell>
        </row>
        <row r="160">
          <cell r="A160">
            <v>35682</v>
          </cell>
          <cell r="B160">
            <v>0.95049504950495045</v>
          </cell>
          <cell r="C160">
            <v>1.2730109204368174</v>
          </cell>
          <cell r="D160">
            <v>0.99624060150375937</v>
          </cell>
          <cell r="E160">
            <v>1.2953020134228188</v>
          </cell>
          <cell r="F160">
            <v>1.4209302325581394</v>
          </cell>
          <cell r="G160">
            <v>1.3579545454545454</v>
          </cell>
        </row>
        <row r="161">
          <cell r="A161">
            <v>35683</v>
          </cell>
          <cell r="B161">
            <v>0.95379537953795379</v>
          </cell>
          <cell r="C161">
            <v>1.2652106084243371</v>
          </cell>
          <cell r="D161">
            <v>0.99624060150375937</v>
          </cell>
          <cell r="E161">
            <v>1.2953020134228188</v>
          </cell>
          <cell r="F161">
            <v>1.4162790697674419</v>
          </cell>
          <cell r="G161">
            <v>1.3636363636363635</v>
          </cell>
        </row>
        <row r="162">
          <cell r="A162">
            <v>35684</v>
          </cell>
          <cell r="B162">
            <v>0.95049504950495045</v>
          </cell>
          <cell r="C162">
            <v>1.2480499219968799</v>
          </cell>
          <cell r="D162">
            <v>0.99060150375939848</v>
          </cell>
          <cell r="E162">
            <v>1.2785234899328859</v>
          </cell>
          <cell r="F162">
            <v>1.4395348837209303</v>
          </cell>
          <cell r="G162">
            <v>1.3579545454545454</v>
          </cell>
        </row>
        <row r="163">
          <cell r="A163">
            <v>35685</v>
          </cell>
          <cell r="B163">
            <v>0.98679867986798675</v>
          </cell>
          <cell r="C163">
            <v>1.2730109204368174</v>
          </cell>
          <cell r="D163">
            <v>1.013157894736842</v>
          </cell>
          <cell r="E163">
            <v>1.3389261744966443</v>
          </cell>
          <cell r="F163">
            <v>1.45</v>
          </cell>
          <cell r="G163">
            <v>1.3579545454545454</v>
          </cell>
        </row>
        <row r="164">
          <cell r="A164">
            <v>35688</v>
          </cell>
          <cell r="B164">
            <v>0.97689768976897695</v>
          </cell>
          <cell r="C164">
            <v>1.2862714508580344</v>
          </cell>
          <cell r="D164">
            <v>1.0018796992481203</v>
          </cell>
          <cell r="E164">
            <v>1.2885906040268456</v>
          </cell>
          <cell r="F164">
            <v>1.413953488372093</v>
          </cell>
          <cell r="G164">
            <v>1.3522727272727273</v>
          </cell>
        </row>
        <row r="165">
          <cell r="A165">
            <v>35689</v>
          </cell>
          <cell r="B165">
            <v>0.96534653465346532</v>
          </cell>
          <cell r="C165">
            <v>1.3213728549141965</v>
          </cell>
          <cell r="D165">
            <v>1.005639097744361</v>
          </cell>
          <cell r="E165">
            <v>1.3355704697986577</v>
          </cell>
          <cell r="F165">
            <v>1.4511627906976745</v>
          </cell>
          <cell r="G165">
            <v>1.3579545454545454</v>
          </cell>
        </row>
        <row r="166">
          <cell r="A166">
            <v>35690</v>
          </cell>
          <cell r="B166">
            <v>0.9636963696369637</v>
          </cell>
          <cell r="C166">
            <v>1.3237129485179406</v>
          </cell>
          <cell r="D166">
            <v>0.99436090225563911</v>
          </cell>
          <cell r="E166">
            <v>1.3355704697986577</v>
          </cell>
          <cell r="F166">
            <v>1.4279069767441861</v>
          </cell>
          <cell r="G166">
            <v>1.3636363636363635</v>
          </cell>
        </row>
        <row r="167">
          <cell r="A167">
            <v>35691</v>
          </cell>
          <cell r="B167">
            <v>0.96039603960396036</v>
          </cell>
          <cell r="C167">
            <v>1.3244929797191887</v>
          </cell>
          <cell r="D167">
            <v>1.0075187969924813</v>
          </cell>
          <cell r="E167">
            <v>1.3288590604026846</v>
          </cell>
          <cell r="F167">
            <v>1.430232558139535</v>
          </cell>
          <cell r="G167">
            <v>1.3636363636363635</v>
          </cell>
        </row>
        <row r="168">
          <cell r="A168">
            <v>35692</v>
          </cell>
          <cell r="B168">
            <v>0.96204620462046209</v>
          </cell>
          <cell r="C168">
            <v>1.3057722308892357</v>
          </cell>
          <cell r="D168">
            <v>1.0093984962406015</v>
          </cell>
          <cell r="E168">
            <v>1.3154362416107384</v>
          </cell>
          <cell r="F168">
            <v>1.4232558139534883</v>
          </cell>
          <cell r="G168">
            <v>1.3636363636363635</v>
          </cell>
        </row>
        <row r="169">
          <cell r="A169">
            <v>35695</v>
          </cell>
          <cell r="B169">
            <v>0.95709570957095713</v>
          </cell>
          <cell r="C169">
            <v>1.282371294851794</v>
          </cell>
          <cell r="D169">
            <v>1.0075187969924813</v>
          </cell>
          <cell r="E169">
            <v>1.3020134228187918</v>
          </cell>
          <cell r="F169">
            <v>1.4476744186046511</v>
          </cell>
          <cell r="G169">
            <v>1.3636363636363635</v>
          </cell>
        </row>
        <row r="170">
          <cell r="A170">
            <v>35696</v>
          </cell>
          <cell r="B170">
            <v>0.92574257425742579</v>
          </cell>
          <cell r="C170">
            <v>1.1692667706708268</v>
          </cell>
          <cell r="D170">
            <v>0.99812030075187974</v>
          </cell>
          <cell r="E170">
            <v>1.2785234899328859</v>
          </cell>
          <cell r="F170">
            <v>1.4313953488372093</v>
          </cell>
          <cell r="G170">
            <v>1.3636363636363635</v>
          </cell>
        </row>
        <row r="171">
          <cell r="A171">
            <v>35697</v>
          </cell>
          <cell r="B171">
            <v>0.92409240924092406</v>
          </cell>
          <cell r="C171">
            <v>1.1560062402496101</v>
          </cell>
          <cell r="D171">
            <v>0.98872180451127822</v>
          </cell>
          <cell r="E171">
            <v>1.2684563758389262</v>
          </cell>
          <cell r="F171">
            <v>1.4162790697674419</v>
          </cell>
          <cell r="G171">
            <v>1.3636363636363635</v>
          </cell>
        </row>
        <row r="172">
          <cell r="A172">
            <v>35698</v>
          </cell>
          <cell r="B172">
            <v>0.92079207920792083</v>
          </cell>
          <cell r="C172">
            <v>1.1248049921996879</v>
          </cell>
          <cell r="D172">
            <v>0.99436090225563911</v>
          </cell>
          <cell r="E172">
            <v>1.238255033557047</v>
          </cell>
          <cell r="F172">
            <v>1.3941860465116278</v>
          </cell>
          <cell r="G172">
            <v>1.3636363636363635</v>
          </cell>
        </row>
        <row r="173">
          <cell r="A173">
            <v>35699</v>
          </cell>
          <cell r="B173">
            <v>0.8952145214521452</v>
          </cell>
          <cell r="C173">
            <v>1.1294851794071763</v>
          </cell>
          <cell r="D173">
            <v>0.97556390977443608</v>
          </cell>
          <cell r="E173">
            <v>1.2550335570469799</v>
          </cell>
          <cell r="F173">
            <v>1.4511627906976745</v>
          </cell>
          <cell r="G173">
            <v>1.3636363636363635</v>
          </cell>
        </row>
        <row r="174">
          <cell r="A174">
            <v>35702</v>
          </cell>
          <cell r="B174">
            <v>0.88778877887788776</v>
          </cell>
          <cell r="C174">
            <v>1.0109204368174727</v>
          </cell>
          <cell r="D174">
            <v>0.96052631578947367</v>
          </cell>
          <cell r="E174">
            <v>1.2550335570469799</v>
          </cell>
          <cell r="F174">
            <v>1.4116279069767441</v>
          </cell>
          <cell r="G174">
            <v>1.3636363636363635</v>
          </cell>
        </row>
        <row r="175">
          <cell r="A175">
            <v>35703</v>
          </cell>
          <cell r="B175">
            <v>0.89933993399339929</v>
          </cell>
          <cell r="C175">
            <v>1.0163806552262091</v>
          </cell>
          <cell r="D175">
            <v>0.96240601503759393</v>
          </cell>
          <cell r="E175">
            <v>1.2785234899328859</v>
          </cell>
          <cell r="F175">
            <v>1.3930232558139535</v>
          </cell>
          <cell r="G175">
            <v>1.3636363636363635</v>
          </cell>
        </row>
        <row r="176">
          <cell r="A176">
            <v>35704</v>
          </cell>
          <cell r="B176">
            <v>0.88448844884488453</v>
          </cell>
          <cell r="C176">
            <v>0.99531981279251169</v>
          </cell>
          <cell r="D176">
            <v>0.97932330827067671</v>
          </cell>
          <cell r="E176">
            <v>1.2550335570469799</v>
          </cell>
          <cell r="F176">
            <v>1.336046511627907</v>
          </cell>
          <cell r="G176">
            <v>1.3636363636363635</v>
          </cell>
        </row>
        <row r="177">
          <cell r="A177">
            <v>35705</v>
          </cell>
          <cell r="B177">
            <v>0.88531353135313529</v>
          </cell>
          <cell r="C177">
            <v>0.97659906396255847</v>
          </cell>
          <cell r="D177">
            <v>0.96240601503759393</v>
          </cell>
          <cell r="E177">
            <v>1.1946308724832215</v>
          </cell>
          <cell r="F177">
            <v>1.3255813953488371</v>
          </cell>
          <cell r="G177">
            <v>1.3636363636363635</v>
          </cell>
        </row>
        <row r="178">
          <cell r="A178">
            <v>35706</v>
          </cell>
          <cell r="B178">
            <v>0.89603960396039606</v>
          </cell>
          <cell r="C178">
            <v>0.9726989079563183</v>
          </cell>
          <cell r="D178">
            <v>0.96240601503759393</v>
          </cell>
          <cell r="E178">
            <v>1.2516778523489933</v>
          </cell>
          <cell r="F178">
            <v>1.3720930232558139</v>
          </cell>
          <cell r="G178">
            <v>1.3636363636363635</v>
          </cell>
        </row>
        <row r="179">
          <cell r="A179">
            <v>35709</v>
          </cell>
          <cell r="B179">
            <v>0.90594059405940597</v>
          </cell>
          <cell r="C179">
            <v>0.9726989079563183</v>
          </cell>
          <cell r="D179">
            <v>0.95676691729323304</v>
          </cell>
          <cell r="E179">
            <v>1.2348993288590604</v>
          </cell>
          <cell r="F179">
            <v>1.3232558139534885</v>
          </cell>
          <cell r="G179">
            <v>1.3636363636363635</v>
          </cell>
        </row>
        <row r="180">
          <cell r="A180">
            <v>35710</v>
          </cell>
          <cell r="B180">
            <v>0.94059405940594054</v>
          </cell>
          <cell r="C180">
            <v>1.0015600624024961</v>
          </cell>
          <cell r="D180">
            <v>1.0037593984962405</v>
          </cell>
          <cell r="E180">
            <v>1.3154362416107384</v>
          </cell>
          <cell r="F180">
            <v>1.4267441860465115</v>
          </cell>
          <cell r="G180">
            <v>1.3636363636363635</v>
          </cell>
        </row>
        <row r="181">
          <cell r="A181">
            <v>35711</v>
          </cell>
          <cell r="B181">
            <v>0.92904290429042902</v>
          </cell>
          <cell r="C181">
            <v>0.98751950078003126</v>
          </cell>
          <cell r="D181">
            <v>0.99812030075187974</v>
          </cell>
          <cell r="E181">
            <v>1.2718120805369129</v>
          </cell>
          <cell r="F181">
            <v>1.4488372093023256</v>
          </cell>
          <cell r="G181">
            <v>1.3636363636363635</v>
          </cell>
        </row>
        <row r="182">
          <cell r="A182">
            <v>35712</v>
          </cell>
          <cell r="B182">
            <v>0.93234323432343236</v>
          </cell>
          <cell r="C182">
            <v>0.98595943837753508</v>
          </cell>
          <cell r="D182">
            <v>0.98308270676691734</v>
          </cell>
          <cell r="E182">
            <v>1.2785234899328859</v>
          </cell>
          <cell r="F182">
            <v>1.430232558139535</v>
          </cell>
          <cell r="G182">
            <v>1.3636363636363635</v>
          </cell>
        </row>
        <row r="183">
          <cell r="A183">
            <v>35713</v>
          </cell>
          <cell r="B183">
            <v>0.92079207920792083</v>
          </cell>
          <cell r="C183">
            <v>0.98049921996879874</v>
          </cell>
          <cell r="D183">
            <v>0.98308270676691734</v>
          </cell>
          <cell r="E183">
            <v>1.2651006711409396</v>
          </cell>
          <cell r="F183">
            <v>1.3720930232558139</v>
          </cell>
          <cell r="G183">
            <v>1.3636363636363635</v>
          </cell>
        </row>
        <row r="184">
          <cell r="A184">
            <v>35716</v>
          </cell>
          <cell r="B184">
            <v>0.91419141914191415</v>
          </cell>
          <cell r="C184">
            <v>0.99687987519500776</v>
          </cell>
          <cell r="D184">
            <v>0.98684210526315785</v>
          </cell>
          <cell r="E184">
            <v>1.2885906040268456</v>
          </cell>
          <cell r="F184">
            <v>1.4162790697674419</v>
          </cell>
          <cell r="G184">
            <v>1.3636363636363635</v>
          </cell>
        </row>
        <row r="185">
          <cell r="A185">
            <v>35717</v>
          </cell>
          <cell r="B185">
            <v>0.91914191419141911</v>
          </cell>
          <cell r="C185">
            <v>0.98985959438377535</v>
          </cell>
          <cell r="D185">
            <v>0.99248120300751874</v>
          </cell>
          <cell r="E185">
            <v>1.2818791946308725</v>
          </cell>
          <cell r="F185">
            <v>1.3767441860465117</v>
          </cell>
          <cell r="G185">
            <v>1.3636363636363635</v>
          </cell>
        </row>
        <row r="186">
          <cell r="A186">
            <v>35718</v>
          </cell>
          <cell r="B186">
            <v>0.91089108910891092</v>
          </cell>
          <cell r="C186">
            <v>0.98361934477379098</v>
          </cell>
          <cell r="D186">
            <v>0.98308270676691734</v>
          </cell>
          <cell r="E186">
            <v>1.2919463087248322</v>
          </cell>
          <cell r="F186">
            <v>1.3674418604651162</v>
          </cell>
          <cell r="G186">
            <v>1.3636363636363635</v>
          </cell>
        </row>
        <row r="187">
          <cell r="A187">
            <v>35719</v>
          </cell>
          <cell r="B187">
            <v>0.91419141914191415</v>
          </cell>
          <cell r="C187">
            <v>0.95865834633385338</v>
          </cell>
          <cell r="D187">
            <v>0.95864661654135341</v>
          </cell>
          <cell r="E187">
            <v>1.2651006711409396</v>
          </cell>
          <cell r="F187">
            <v>1.3465116279069766</v>
          </cell>
          <cell r="G187">
            <v>1.3636363636363635</v>
          </cell>
        </row>
        <row r="188">
          <cell r="A188">
            <v>35720</v>
          </cell>
          <cell r="B188">
            <v>0.90594059405940597</v>
          </cell>
          <cell r="C188">
            <v>0.93369734789391579</v>
          </cell>
          <cell r="D188">
            <v>0.96804511278195493</v>
          </cell>
          <cell r="E188">
            <v>1.2718120805369129</v>
          </cell>
          <cell r="F188">
            <v>1.3104651162790697</v>
          </cell>
          <cell r="G188">
            <v>1.3636363636363635</v>
          </cell>
        </row>
        <row r="189">
          <cell r="A189">
            <v>35723</v>
          </cell>
          <cell r="B189">
            <v>0.91584158415841588</v>
          </cell>
          <cell r="C189">
            <v>0.9430577223088924</v>
          </cell>
          <cell r="D189">
            <v>0.99624060150375937</v>
          </cell>
          <cell r="E189">
            <v>1.2986577181208054</v>
          </cell>
          <cell r="F189">
            <v>1.3511627906976744</v>
          </cell>
          <cell r="G189">
            <v>1.3636363636363635</v>
          </cell>
        </row>
        <row r="190">
          <cell r="A190">
            <v>35724</v>
          </cell>
          <cell r="B190">
            <v>0.94059405940594054</v>
          </cell>
          <cell r="C190">
            <v>0.96567862714508579</v>
          </cell>
          <cell r="D190">
            <v>0.98308270676691734</v>
          </cell>
          <cell r="E190">
            <v>1.3221476510067114</v>
          </cell>
          <cell r="F190">
            <v>1.3604651162790697</v>
          </cell>
          <cell r="G190">
            <v>1.3636363636363635</v>
          </cell>
        </row>
        <row r="191">
          <cell r="A191">
            <v>35725</v>
          </cell>
          <cell r="B191">
            <v>0.93151815181518149</v>
          </cell>
          <cell r="C191">
            <v>0.95865834633385338</v>
          </cell>
          <cell r="D191">
            <v>0.96992481203007519</v>
          </cell>
          <cell r="E191">
            <v>1.2818791946308725</v>
          </cell>
          <cell r="F191">
            <v>1.3627906976744186</v>
          </cell>
          <cell r="G191">
            <v>1.3636363636363635</v>
          </cell>
        </row>
        <row r="192">
          <cell r="A192">
            <v>35726</v>
          </cell>
          <cell r="B192">
            <v>0.93069306930693074</v>
          </cell>
          <cell r="C192">
            <v>0.95163806552262087</v>
          </cell>
          <cell r="D192">
            <v>0.96052631578947367</v>
          </cell>
          <cell r="E192">
            <v>1.2449664429530201</v>
          </cell>
          <cell r="F192">
            <v>1.3209302325581396</v>
          </cell>
          <cell r="G192">
            <v>1.3636363636363635</v>
          </cell>
        </row>
        <row r="193">
          <cell r="A193">
            <v>35727</v>
          </cell>
          <cell r="B193">
            <v>0.9092409240924092</v>
          </cell>
          <cell r="C193">
            <v>0.94071762870514819</v>
          </cell>
          <cell r="D193">
            <v>0.96240601503759393</v>
          </cell>
          <cell r="E193">
            <v>1.2147651006711409</v>
          </cell>
          <cell r="F193">
            <v>1.2790697674418605</v>
          </cell>
          <cell r="G193">
            <v>1.3636363636363635</v>
          </cell>
        </row>
        <row r="194">
          <cell r="A194">
            <v>35730</v>
          </cell>
          <cell r="B194">
            <v>0.83333333333333337</v>
          </cell>
          <cell r="C194">
            <v>0.86115444617784709</v>
          </cell>
          <cell r="D194">
            <v>0.89473684210526316</v>
          </cell>
          <cell r="E194">
            <v>1.1241610738255035</v>
          </cell>
          <cell r="F194">
            <v>0.4813953488372093</v>
          </cell>
          <cell r="G194">
            <v>1.3636363636363635</v>
          </cell>
        </row>
        <row r="195">
          <cell r="A195">
            <v>35731</v>
          </cell>
          <cell r="B195">
            <v>0.87458745874587462</v>
          </cell>
          <cell r="C195">
            <v>0.89781591263650551</v>
          </cell>
          <cell r="D195">
            <v>0.91917293233082709</v>
          </cell>
          <cell r="E195">
            <v>1.1543624161073827</v>
          </cell>
          <cell r="F195">
            <v>0.47209302325581393</v>
          </cell>
          <cell r="G195">
            <v>1.3636363636363635</v>
          </cell>
        </row>
        <row r="196">
          <cell r="A196">
            <v>35732</v>
          </cell>
          <cell r="B196">
            <v>0.85973597359735976</v>
          </cell>
          <cell r="C196">
            <v>0.90561622464898595</v>
          </cell>
          <cell r="D196">
            <v>0.90601503759398494</v>
          </cell>
          <cell r="E196">
            <v>1.1577181208053691</v>
          </cell>
          <cell r="F196">
            <v>0.5058139534883721</v>
          </cell>
          <cell r="G196">
            <v>1.3636363636363635</v>
          </cell>
        </row>
        <row r="197">
          <cell r="A197">
            <v>35733</v>
          </cell>
          <cell r="B197">
            <v>0.85313531353135319</v>
          </cell>
          <cell r="C197">
            <v>0.8931357254290172</v>
          </cell>
          <cell r="D197">
            <v>0.89097744360902253</v>
          </cell>
          <cell r="E197">
            <v>1.1208053691275168</v>
          </cell>
          <cell r="F197">
            <v>0.48023255813953486</v>
          </cell>
          <cell r="G197">
            <v>1.3636363636363635</v>
          </cell>
        </row>
        <row r="198">
          <cell r="A198">
            <v>35734</v>
          </cell>
          <cell r="B198">
            <v>0.8547854785478548</v>
          </cell>
          <cell r="C198">
            <v>0.88689547581903272</v>
          </cell>
          <cell r="D198">
            <v>0.86466165413533835</v>
          </cell>
          <cell r="E198">
            <v>1.1241610738255035</v>
          </cell>
          <cell r="F198">
            <v>0.48023255813953486</v>
          </cell>
          <cell r="G198">
            <v>1.3636363636363635</v>
          </cell>
        </row>
        <row r="199">
          <cell r="A199">
            <v>35737</v>
          </cell>
          <cell r="B199">
            <v>0.86138613861386137</v>
          </cell>
          <cell r="C199">
            <v>0.90717628705148201</v>
          </cell>
          <cell r="D199">
            <v>0.8778195488721805</v>
          </cell>
          <cell r="E199">
            <v>1.1677852348993289</v>
          </cell>
          <cell r="F199">
            <v>0.48372093023255813</v>
          </cell>
          <cell r="G199">
            <v>1.3636363636363635</v>
          </cell>
        </row>
        <row r="200">
          <cell r="A200">
            <v>35738</v>
          </cell>
          <cell r="B200">
            <v>0.85973597359735976</v>
          </cell>
          <cell r="C200">
            <v>0.92433697347893917</v>
          </cell>
          <cell r="D200">
            <v>0.88157894736842102</v>
          </cell>
          <cell r="E200">
            <v>1.1845637583892616</v>
          </cell>
          <cell r="F200">
            <v>0.47093023255813954</v>
          </cell>
          <cell r="G200">
            <v>1.3636363636363635</v>
          </cell>
        </row>
        <row r="201">
          <cell r="A201">
            <v>35739</v>
          </cell>
          <cell r="B201">
            <v>0.86138613861386137</v>
          </cell>
          <cell r="C201">
            <v>0.89937597503900157</v>
          </cell>
          <cell r="D201">
            <v>0.89473684210526316</v>
          </cell>
          <cell r="E201">
            <v>1.1845637583892616</v>
          </cell>
          <cell r="F201">
            <v>0.44418604651162791</v>
          </cell>
          <cell r="G201">
            <v>1.3636363636363635</v>
          </cell>
        </row>
        <row r="202">
          <cell r="A202">
            <v>35740</v>
          </cell>
          <cell r="B202">
            <v>0.90264026402640263</v>
          </cell>
          <cell r="C202">
            <v>0.90639625585023398</v>
          </cell>
          <cell r="D202">
            <v>0.89097744360902253</v>
          </cell>
          <cell r="E202">
            <v>1.2080536912751678</v>
          </cell>
          <cell r="F202">
            <v>0.45930232558139533</v>
          </cell>
          <cell r="G202">
            <v>1.3636363636363635</v>
          </cell>
        </row>
        <row r="203">
          <cell r="A203">
            <v>35741</v>
          </cell>
          <cell r="B203">
            <v>0.9273927392739274</v>
          </cell>
          <cell r="C203">
            <v>0.92667706708268327</v>
          </cell>
          <cell r="D203">
            <v>0.87593984962406013</v>
          </cell>
          <cell r="E203">
            <v>1.2013422818791946</v>
          </cell>
          <cell r="F203">
            <v>0.47325581395348837</v>
          </cell>
          <cell r="G203">
            <v>1.3636363636363635</v>
          </cell>
        </row>
        <row r="204">
          <cell r="A204">
            <v>35744</v>
          </cell>
          <cell r="B204">
            <v>0.94389438943894388</v>
          </cell>
          <cell r="C204">
            <v>0.94461778471138846</v>
          </cell>
          <cell r="D204">
            <v>0.89473684210526316</v>
          </cell>
          <cell r="E204">
            <v>1.2214765100671141</v>
          </cell>
          <cell r="F204">
            <v>0.46046511627906977</v>
          </cell>
          <cell r="G204">
            <v>1.3636363636363635</v>
          </cell>
        </row>
        <row r="205">
          <cell r="A205">
            <v>35745</v>
          </cell>
          <cell r="B205">
            <v>0.94884488448844884</v>
          </cell>
          <cell r="C205">
            <v>0.97191887675507016</v>
          </cell>
          <cell r="D205">
            <v>0.92105263157894735</v>
          </cell>
          <cell r="E205">
            <v>1.2214765100671141</v>
          </cell>
          <cell r="F205">
            <v>0.46395348837209305</v>
          </cell>
          <cell r="G205">
            <v>1.3636363636363635</v>
          </cell>
        </row>
        <row r="206">
          <cell r="A206">
            <v>35746</v>
          </cell>
          <cell r="B206">
            <v>0.9092409240924092</v>
          </cell>
          <cell r="C206">
            <v>0.96099843993759748</v>
          </cell>
          <cell r="D206">
            <v>0.90601503759398494</v>
          </cell>
          <cell r="E206">
            <v>1.1812080536912752</v>
          </cell>
          <cell r="F206">
            <v>0.44534883720930235</v>
          </cell>
          <cell r="G206">
            <v>1.3636363636363635</v>
          </cell>
        </row>
        <row r="207">
          <cell r="A207">
            <v>35747</v>
          </cell>
          <cell r="B207">
            <v>0.91254125412541254</v>
          </cell>
          <cell r="C207">
            <v>0.95865834633385338</v>
          </cell>
          <cell r="D207">
            <v>0.91541353383458646</v>
          </cell>
          <cell r="E207">
            <v>1.1644295302013423</v>
          </cell>
          <cell r="F207">
            <v>0.43604651162790697</v>
          </cell>
          <cell r="G207">
            <v>1.3636363636363635</v>
          </cell>
        </row>
        <row r="208">
          <cell r="A208">
            <v>35748</v>
          </cell>
          <cell r="B208">
            <v>0.89768976897689767</v>
          </cell>
          <cell r="C208">
            <v>0.96723868954758185</v>
          </cell>
          <cell r="D208">
            <v>0.89473684210526316</v>
          </cell>
          <cell r="E208">
            <v>1.1644295302013423</v>
          </cell>
          <cell r="F208">
            <v>0.46279069767441861</v>
          </cell>
          <cell r="G208">
            <v>1.3636363636363635</v>
          </cell>
        </row>
        <row r="209">
          <cell r="A209">
            <v>35751</v>
          </cell>
          <cell r="B209">
            <v>0.90429042904290424</v>
          </cell>
          <cell r="C209">
            <v>0.98595943837753508</v>
          </cell>
          <cell r="D209">
            <v>0.90601503759398494</v>
          </cell>
          <cell r="E209">
            <v>1.1946308724832215</v>
          </cell>
          <cell r="F209">
            <v>0.44883720930232557</v>
          </cell>
          <cell r="G209">
            <v>1.3636363636363635</v>
          </cell>
        </row>
        <row r="210">
          <cell r="A210">
            <v>35752</v>
          </cell>
          <cell r="B210">
            <v>0.89273927392739272</v>
          </cell>
          <cell r="C210">
            <v>0.9773790951638065</v>
          </cell>
          <cell r="D210">
            <v>0.89849624060150379</v>
          </cell>
          <cell r="E210">
            <v>1.1979865771812082</v>
          </cell>
          <cell r="F210">
            <v>0.4325581395348837</v>
          </cell>
          <cell r="G210">
            <v>1.3636363636363635</v>
          </cell>
        </row>
        <row r="211">
          <cell r="A211">
            <v>35753</v>
          </cell>
          <cell r="B211">
            <v>0.89603960396039606</v>
          </cell>
          <cell r="C211">
            <v>0.97581903276131043</v>
          </cell>
          <cell r="D211">
            <v>0.87969924812030076</v>
          </cell>
          <cell r="E211">
            <v>1.1711409395973154</v>
          </cell>
          <cell r="F211">
            <v>0.44069767441860463</v>
          </cell>
          <cell r="G211">
            <v>1.3636363636363635</v>
          </cell>
        </row>
        <row r="212">
          <cell r="A212">
            <v>35754</v>
          </cell>
          <cell r="B212">
            <v>0.87128712871287128</v>
          </cell>
          <cell r="C212">
            <v>0.9726989079563183</v>
          </cell>
          <cell r="D212">
            <v>0.90037593984962405</v>
          </cell>
          <cell r="E212">
            <v>1.1812080536912752</v>
          </cell>
          <cell r="F212">
            <v>0.4325581395348837</v>
          </cell>
          <cell r="G212">
            <v>1.3636363636363635</v>
          </cell>
        </row>
        <row r="213">
          <cell r="A213">
            <v>35755</v>
          </cell>
          <cell r="B213">
            <v>0.88613861386138615</v>
          </cell>
          <cell r="C213">
            <v>0.97035881435257409</v>
          </cell>
          <cell r="D213">
            <v>0.8928571428571429</v>
          </cell>
          <cell r="E213">
            <v>1.1912751677852349</v>
          </cell>
          <cell r="F213">
            <v>0.42674418604651165</v>
          </cell>
          <cell r="G213">
            <v>1.3636363636363635</v>
          </cell>
        </row>
        <row r="214">
          <cell r="A214">
            <v>35758</v>
          </cell>
          <cell r="B214">
            <v>0.86468646864686471</v>
          </cell>
          <cell r="C214">
            <v>0.94929797191887677</v>
          </cell>
          <cell r="D214">
            <v>0.8928571428571429</v>
          </cell>
          <cell r="E214">
            <v>1.174496644295302</v>
          </cell>
          <cell r="F214">
            <v>0.42441860465116277</v>
          </cell>
          <cell r="G214">
            <v>1.3636363636363635</v>
          </cell>
        </row>
        <row r="215">
          <cell r="A215">
            <v>35759</v>
          </cell>
          <cell r="B215">
            <v>0.68151815181518149</v>
          </cell>
          <cell r="C215">
            <v>0.93369734789391579</v>
          </cell>
          <cell r="D215">
            <v>0.88721804511278191</v>
          </cell>
          <cell r="E215">
            <v>1.1812080536912752</v>
          </cell>
          <cell r="F215">
            <v>0.42790697674418604</v>
          </cell>
          <cell r="G215">
            <v>1.3636363636363635</v>
          </cell>
        </row>
        <row r="216">
          <cell r="A216">
            <v>35760</v>
          </cell>
          <cell r="B216">
            <v>0.70792079207920788</v>
          </cell>
          <cell r="C216">
            <v>0.93447737909516382</v>
          </cell>
          <cell r="D216">
            <v>0.84774436090225569</v>
          </cell>
          <cell r="E216">
            <v>1.1845637583892616</v>
          </cell>
          <cell r="F216">
            <v>0.43604651162790697</v>
          </cell>
          <cell r="G216">
            <v>1.3636363636363635</v>
          </cell>
        </row>
        <row r="217">
          <cell r="A217">
            <v>35761</v>
          </cell>
          <cell r="B217">
            <v>0.70792079207920788</v>
          </cell>
          <cell r="C217">
            <v>0.93447737909516382</v>
          </cell>
          <cell r="D217">
            <v>0.84774436090225569</v>
          </cell>
          <cell r="E217">
            <v>1.1845637583892616</v>
          </cell>
          <cell r="F217">
            <v>0.43604651162790697</v>
          </cell>
          <cell r="G217">
            <v>1.3636363636363635</v>
          </cell>
        </row>
        <row r="218">
          <cell r="A218">
            <v>35762</v>
          </cell>
          <cell r="B218">
            <v>0.70957095709570961</v>
          </cell>
          <cell r="C218">
            <v>0.93603744149765988</v>
          </cell>
          <cell r="D218">
            <v>0.84398496240601506</v>
          </cell>
          <cell r="E218">
            <v>1.1912751677852349</v>
          </cell>
          <cell r="F218">
            <v>0.44418604651162791</v>
          </cell>
          <cell r="G218">
            <v>1.3636363636363635</v>
          </cell>
        </row>
        <row r="219">
          <cell r="A219">
            <v>35765</v>
          </cell>
          <cell r="B219">
            <v>0.72277227722772275</v>
          </cell>
          <cell r="C219">
            <v>0.96723868954758185</v>
          </cell>
          <cell r="D219">
            <v>0.85902255639097747</v>
          </cell>
          <cell r="E219">
            <v>1.2281879194630871</v>
          </cell>
          <cell r="F219">
            <v>0.45348837209302323</v>
          </cell>
          <cell r="G219">
            <v>1.3636363636363635</v>
          </cell>
        </row>
        <row r="220">
          <cell r="A220">
            <v>35766</v>
          </cell>
          <cell r="B220">
            <v>0.70132013201320131</v>
          </cell>
          <cell r="C220">
            <v>0.98283931357254295</v>
          </cell>
          <cell r="D220">
            <v>0.84586466165413532</v>
          </cell>
          <cell r="E220">
            <v>1.2080536912751678</v>
          </cell>
          <cell r="F220">
            <v>0.43720930232558142</v>
          </cell>
          <cell r="G220">
            <v>1.3636363636363635</v>
          </cell>
        </row>
        <row r="221">
          <cell r="A221">
            <v>35767</v>
          </cell>
          <cell r="B221">
            <v>0.71122112211221122</v>
          </cell>
          <cell r="C221">
            <v>1.0015600624024961</v>
          </cell>
          <cell r="D221">
            <v>0.84586466165413532</v>
          </cell>
          <cell r="E221">
            <v>1.1879194630872483</v>
          </cell>
          <cell r="F221">
            <v>0.44186046511627908</v>
          </cell>
          <cell r="G221">
            <v>1.3636363636363635</v>
          </cell>
        </row>
        <row r="222">
          <cell r="A222">
            <v>35768</v>
          </cell>
          <cell r="B222">
            <v>0.70709570957095713</v>
          </cell>
          <cell r="C222">
            <v>0.9929797191887676</v>
          </cell>
          <cell r="D222">
            <v>0.84210526315789469</v>
          </cell>
          <cell r="E222">
            <v>1.2483221476510067</v>
          </cell>
          <cell r="F222">
            <v>0.39302325581395348</v>
          </cell>
          <cell r="G222">
            <v>1.3636363636363635</v>
          </cell>
        </row>
        <row r="223">
          <cell r="A223">
            <v>35769</v>
          </cell>
          <cell r="B223">
            <v>0.71452145214521456</v>
          </cell>
          <cell r="C223">
            <v>0.99687987519500776</v>
          </cell>
          <cell r="D223">
            <v>0.84210526315789469</v>
          </cell>
          <cell r="E223">
            <v>1.2583892617449663</v>
          </cell>
          <cell r="F223">
            <v>0.413953488372093</v>
          </cell>
          <cell r="G223">
            <v>1.3636363636363635</v>
          </cell>
        </row>
        <row r="224">
          <cell r="A224">
            <v>35772</v>
          </cell>
          <cell r="B224">
            <v>0.72277227722772275</v>
          </cell>
          <cell r="C224">
            <v>0.98673946957878311</v>
          </cell>
          <cell r="D224">
            <v>0.82518796992481203</v>
          </cell>
          <cell r="E224">
            <v>1.2483221476510067</v>
          </cell>
          <cell r="F224">
            <v>0.39767441860465114</v>
          </cell>
          <cell r="G224">
            <v>1.3636363636363635</v>
          </cell>
        </row>
        <row r="225">
          <cell r="A225">
            <v>35773</v>
          </cell>
          <cell r="B225">
            <v>0.71617161716171618</v>
          </cell>
          <cell r="C225">
            <v>0.99219968798751945</v>
          </cell>
          <cell r="D225">
            <v>0.80639097744360899</v>
          </cell>
          <cell r="E225">
            <v>1.2751677852348993</v>
          </cell>
          <cell r="F225">
            <v>0.37325581395348839</v>
          </cell>
          <cell r="G225">
            <v>1.3636363636363635</v>
          </cell>
        </row>
        <row r="226">
          <cell r="A226">
            <v>35774</v>
          </cell>
          <cell r="B226">
            <v>0.70792079207920788</v>
          </cell>
          <cell r="C226">
            <v>0.98751950078003126</v>
          </cell>
          <cell r="D226">
            <v>0.76315789473684215</v>
          </cell>
          <cell r="E226">
            <v>1.1476510067114094</v>
          </cell>
          <cell r="F226">
            <v>0.31860465116279069</v>
          </cell>
          <cell r="G226">
            <v>1.3636363636363635</v>
          </cell>
        </row>
        <row r="227">
          <cell r="A227">
            <v>35775</v>
          </cell>
          <cell r="B227">
            <v>0.70709570957095713</v>
          </cell>
          <cell r="C227">
            <v>0.9750390015600624</v>
          </cell>
          <cell r="D227">
            <v>0.75939849624060152</v>
          </cell>
          <cell r="E227">
            <v>1.1275167785234899</v>
          </cell>
          <cell r="F227">
            <v>0.30813953488372092</v>
          </cell>
          <cell r="G227">
            <v>1.3636363636363635</v>
          </cell>
        </row>
        <row r="228">
          <cell r="A228">
            <v>35776</v>
          </cell>
          <cell r="B228">
            <v>0.70297029702970293</v>
          </cell>
          <cell r="C228">
            <v>0.98517940717628705</v>
          </cell>
          <cell r="D228">
            <v>0.75939849624060152</v>
          </cell>
          <cell r="E228">
            <v>1.1241610738255035</v>
          </cell>
          <cell r="F228">
            <v>0.28953488372093023</v>
          </cell>
          <cell r="G228">
            <v>1.3636363636363635</v>
          </cell>
        </row>
        <row r="229">
          <cell r="A229">
            <v>35779</v>
          </cell>
          <cell r="B229">
            <v>0.71122112211221122</v>
          </cell>
          <cell r="C229">
            <v>1.0031201248049921</v>
          </cell>
          <cell r="D229">
            <v>0.73684210526315785</v>
          </cell>
          <cell r="E229">
            <v>1.1174496644295302</v>
          </cell>
          <cell r="F229">
            <v>0.2930232558139535</v>
          </cell>
          <cell r="G229">
            <v>1.3636363636363635</v>
          </cell>
        </row>
        <row r="230">
          <cell r="A230">
            <v>35780</v>
          </cell>
          <cell r="B230">
            <v>0.71947194719471952</v>
          </cell>
          <cell r="C230">
            <v>0.99375975039001563</v>
          </cell>
          <cell r="D230">
            <v>0.73872180451127822</v>
          </cell>
          <cell r="E230">
            <v>1.0906040268456376</v>
          </cell>
          <cell r="F230">
            <v>0.30116279069767443</v>
          </cell>
          <cell r="G230">
            <v>1.3636363636363635</v>
          </cell>
        </row>
        <row r="231">
          <cell r="A231">
            <v>35781</v>
          </cell>
          <cell r="B231">
            <v>0.71782178217821779</v>
          </cell>
          <cell r="C231">
            <v>0.98439937597503901</v>
          </cell>
          <cell r="D231">
            <v>0.75375939849624063</v>
          </cell>
          <cell r="E231">
            <v>1.080536912751678</v>
          </cell>
          <cell r="F231">
            <v>0.3</v>
          </cell>
          <cell r="G231">
            <v>1.3636363636363635</v>
          </cell>
        </row>
        <row r="232">
          <cell r="A232">
            <v>35782</v>
          </cell>
          <cell r="B232">
            <v>0.71122112211221122</v>
          </cell>
          <cell r="C232">
            <v>0.86739469578783146</v>
          </cell>
          <cell r="D232">
            <v>0.71240601503759393</v>
          </cell>
          <cell r="E232">
            <v>1.0671140939597314</v>
          </cell>
          <cell r="F232">
            <v>0.27790697674418607</v>
          </cell>
          <cell r="G232">
            <v>1.3636363636363635</v>
          </cell>
        </row>
        <row r="233">
          <cell r="A233">
            <v>35783</v>
          </cell>
          <cell r="B233">
            <v>0.70379537953795379</v>
          </cell>
          <cell r="C233">
            <v>0.84789391575663031</v>
          </cell>
          <cell r="D233">
            <v>0.68045112781954886</v>
          </cell>
          <cell r="E233">
            <v>1.0503355704697988</v>
          </cell>
          <cell r="F233">
            <v>0.28255813953488373</v>
          </cell>
          <cell r="G233">
            <v>1.3636363636363635</v>
          </cell>
        </row>
        <row r="234">
          <cell r="A234">
            <v>35786</v>
          </cell>
          <cell r="B234">
            <v>0.71947194719471952</v>
          </cell>
          <cell r="C234">
            <v>0.8408736349453978</v>
          </cell>
          <cell r="D234">
            <v>0.68045112781954886</v>
          </cell>
          <cell r="E234">
            <v>1.0402684563758389</v>
          </cell>
          <cell r="F234">
            <v>0.28139534883720929</v>
          </cell>
          <cell r="G234">
            <v>1.3636363636363635</v>
          </cell>
        </row>
        <row r="235">
          <cell r="A235">
            <v>35787</v>
          </cell>
          <cell r="B235">
            <v>0.70627062706270627</v>
          </cell>
          <cell r="C235">
            <v>0.8408736349453978</v>
          </cell>
          <cell r="D235">
            <v>0.67669172932330823</v>
          </cell>
          <cell r="E235">
            <v>1.0201342281879195</v>
          </cell>
          <cell r="F235">
            <v>0.27209302325581397</v>
          </cell>
          <cell r="G235">
            <v>1.3636363636363635</v>
          </cell>
        </row>
        <row r="236">
          <cell r="A236">
            <v>35788</v>
          </cell>
          <cell r="B236">
            <v>0.70297029702970293</v>
          </cell>
          <cell r="C236">
            <v>0.83619344773790949</v>
          </cell>
          <cell r="D236">
            <v>0.68421052631578949</v>
          </cell>
          <cell r="E236">
            <v>1.0134228187919463</v>
          </cell>
          <cell r="F236">
            <v>0.26976744186046514</v>
          </cell>
          <cell r="G236">
            <v>1.3636363636363635</v>
          </cell>
        </row>
        <row r="237">
          <cell r="A237">
            <v>35789</v>
          </cell>
          <cell r="B237">
            <v>0.70297029702970293</v>
          </cell>
          <cell r="C237">
            <v>0.83619344773790949</v>
          </cell>
          <cell r="D237">
            <v>0.68421052631578949</v>
          </cell>
          <cell r="E237">
            <v>1.0134228187919463</v>
          </cell>
          <cell r="F237">
            <v>0.26976744186046514</v>
          </cell>
          <cell r="G237">
            <v>1.3636363636363635</v>
          </cell>
        </row>
        <row r="238">
          <cell r="A238">
            <v>35790</v>
          </cell>
          <cell r="B238">
            <v>0.70462046204620465</v>
          </cell>
          <cell r="C238">
            <v>0.8408736349453978</v>
          </cell>
          <cell r="D238">
            <v>0.68233082706766912</v>
          </cell>
          <cell r="E238">
            <v>1.0134228187919463</v>
          </cell>
          <cell r="F238">
            <v>0.2686046511627907</v>
          </cell>
          <cell r="G238">
            <v>1.3636363636363635</v>
          </cell>
        </row>
        <row r="239">
          <cell r="A239">
            <v>35793</v>
          </cell>
          <cell r="B239">
            <v>0.68976897689768979</v>
          </cell>
          <cell r="C239">
            <v>0.84165366614664583</v>
          </cell>
          <cell r="D239">
            <v>0.68045112781954886</v>
          </cell>
          <cell r="E239">
            <v>1.0335570469798658</v>
          </cell>
          <cell r="F239">
            <v>0.2686046511627907</v>
          </cell>
          <cell r="G239">
            <v>1.3636363636363635</v>
          </cell>
        </row>
        <row r="240">
          <cell r="A240">
            <v>35794</v>
          </cell>
          <cell r="B240">
            <v>0.69471947194719474</v>
          </cell>
          <cell r="C240">
            <v>0.87363494539781594</v>
          </cell>
          <cell r="D240">
            <v>0.6992481203007519</v>
          </cell>
          <cell r="E240">
            <v>1.080536912751678</v>
          </cell>
          <cell r="F240">
            <v>0.28837209302325584</v>
          </cell>
          <cell r="G240">
            <v>1.3636363636363635</v>
          </cell>
        </row>
        <row r="241">
          <cell r="A241">
            <v>35795</v>
          </cell>
          <cell r="B241">
            <v>0.6914191419141914</v>
          </cell>
          <cell r="C241">
            <v>0.88065522620904835</v>
          </cell>
          <cell r="D241">
            <v>0.66917293233082709</v>
          </cell>
          <cell r="E241">
            <v>1.1140939597315436</v>
          </cell>
          <cell r="F241">
            <v>0.28953488372093023</v>
          </cell>
          <cell r="G241">
            <v>1.3636363636363635</v>
          </cell>
        </row>
        <row r="242">
          <cell r="A242">
            <v>35796</v>
          </cell>
          <cell r="B242">
            <v>0.6914191419141914</v>
          </cell>
          <cell r="C242">
            <v>0.88065522620904835</v>
          </cell>
          <cell r="D242">
            <v>0.66917293233082709</v>
          </cell>
          <cell r="E242">
            <v>1.1140939597315436</v>
          </cell>
          <cell r="F242">
            <v>0.28953488372093023</v>
          </cell>
          <cell r="G242">
            <v>1.3636363636363635</v>
          </cell>
        </row>
        <row r="243">
          <cell r="A243">
            <v>35797</v>
          </cell>
          <cell r="B243">
            <v>0.69636963696369636</v>
          </cell>
          <cell r="C243">
            <v>0.87363494539781594</v>
          </cell>
          <cell r="D243">
            <v>0.69548872180451127</v>
          </cell>
          <cell r="E243">
            <v>1.1342281879194631</v>
          </cell>
          <cell r="F243">
            <v>0.31860465116279069</v>
          </cell>
          <cell r="G243">
            <v>1.3636363636363635</v>
          </cell>
        </row>
        <row r="244">
          <cell r="A244">
            <v>35800</v>
          </cell>
          <cell r="B244">
            <v>0.68811881188118806</v>
          </cell>
          <cell r="C244">
            <v>0.87831513260530425</v>
          </cell>
          <cell r="D244">
            <v>0.69548872180451127</v>
          </cell>
          <cell r="E244">
            <v>1.1409395973154361</v>
          </cell>
          <cell r="F244">
            <v>0.33953488372093021</v>
          </cell>
          <cell r="G244">
            <v>1.3636363636363635</v>
          </cell>
        </row>
        <row r="245">
          <cell r="A245">
            <v>35801</v>
          </cell>
          <cell r="B245">
            <v>0.66666666666666663</v>
          </cell>
          <cell r="C245">
            <v>0.9024960998439937</v>
          </cell>
          <cell r="D245">
            <v>0.69172932330827064</v>
          </cell>
          <cell r="E245">
            <v>1.1140939597315436</v>
          </cell>
          <cell r="F245">
            <v>0.32558139534883723</v>
          </cell>
          <cell r="G245">
            <v>1.3636363636363635</v>
          </cell>
        </row>
        <row r="246">
          <cell r="A246">
            <v>35802</v>
          </cell>
          <cell r="B246">
            <v>0.72607260726072609</v>
          </cell>
          <cell r="C246">
            <v>0.91107644305772228</v>
          </cell>
          <cell r="D246">
            <v>0.73308270676691734</v>
          </cell>
          <cell r="E246">
            <v>1.1677852348993289</v>
          </cell>
          <cell r="F246">
            <v>0.3174418604651163</v>
          </cell>
          <cell r="G246">
            <v>1.3636363636363635</v>
          </cell>
        </row>
        <row r="247">
          <cell r="A247">
            <v>35803</v>
          </cell>
          <cell r="B247">
            <v>0.68646864686468645</v>
          </cell>
          <cell r="C247">
            <v>0.88767550702028086</v>
          </cell>
          <cell r="D247">
            <v>0.74060150375939848</v>
          </cell>
          <cell r="E247">
            <v>1.1174496644295302</v>
          </cell>
          <cell r="F247">
            <v>0.30465116279069765</v>
          </cell>
          <cell r="G247">
            <v>1.3636363636363635</v>
          </cell>
        </row>
        <row r="248">
          <cell r="A248">
            <v>35804</v>
          </cell>
          <cell r="B248">
            <v>0.65841584158415845</v>
          </cell>
          <cell r="C248">
            <v>0.86895475819032764</v>
          </cell>
          <cell r="D248">
            <v>0.74060150375939848</v>
          </cell>
          <cell r="E248">
            <v>1.0536912751677852</v>
          </cell>
          <cell r="F248">
            <v>0.29186046511627906</v>
          </cell>
          <cell r="G248">
            <v>1.3636363636363635</v>
          </cell>
        </row>
        <row r="249">
          <cell r="A249">
            <v>35807</v>
          </cell>
          <cell r="B249">
            <v>0.65676567656765672</v>
          </cell>
          <cell r="C249">
            <v>0.87909516380655228</v>
          </cell>
          <cell r="D249">
            <v>0.74060150375939848</v>
          </cell>
          <cell r="E249">
            <v>1.0738255033557047</v>
          </cell>
          <cell r="F249">
            <v>0.28255813953488373</v>
          </cell>
          <cell r="G249">
            <v>1.3636363636363635</v>
          </cell>
        </row>
        <row r="250">
          <cell r="A250">
            <v>35808</v>
          </cell>
          <cell r="B250">
            <v>0.66666666666666663</v>
          </cell>
          <cell r="C250">
            <v>0.87753510140405622</v>
          </cell>
          <cell r="D250">
            <v>0.73684210526315785</v>
          </cell>
          <cell r="E250">
            <v>1.0604026845637584</v>
          </cell>
          <cell r="F250">
            <v>0.28720930232558139</v>
          </cell>
          <cell r="G250">
            <v>1.3636363636363635</v>
          </cell>
        </row>
        <row r="251">
          <cell r="A251">
            <v>35809</v>
          </cell>
          <cell r="B251">
            <v>0.68316831683168322</v>
          </cell>
          <cell r="C251">
            <v>0.87597503900156004</v>
          </cell>
          <cell r="D251">
            <v>0.72556390977443608</v>
          </cell>
          <cell r="E251">
            <v>1.0939597315436242</v>
          </cell>
          <cell r="F251">
            <v>0.29534883720930233</v>
          </cell>
          <cell r="G251">
            <v>1.3636363636363635</v>
          </cell>
        </row>
        <row r="252">
          <cell r="A252">
            <v>35810</v>
          </cell>
          <cell r="B252">
            <v>0.71287128712871284</v>
          </cell>
          <cell r="C252">
            <v>0.89235569422776906</v>
          </cell>
          <cell r="D252">
            <v>0.73496240601503759</v>
          </cell>
          <cell r="E252">
            <v>1.0704697986577181</v>
          </cell>
          <cell r="F252">
            <v>0.29418604651162789</v>
          </cell>
          <cell r="G252">
            <v>1.3636363636363635</v>
          </cell>
        </row>
        <row r="253">
          <cell r="A253">
            <v>35811</v>
          </cell>
          <cell r="B253">
            <v>0.7277227722772277</v>
          </cell>
          <cell r="C253">
            <v>0.89703588143525737</v>
          </cell>
          <cell r="D253">
            <v>0.75187969924812026</v>
          </cell>
          <cell r="E253">
            <v>1.0838926174496644</v>
          </cell>
          <cell r="F253">
            <v>0.29534883720930233</v>
          </cell>
          <cell r="G253">
            <v>1.3636363636363635</v>
          </cell>
        </row>
        <row r="254">
          <cell r="A254">
            <v>35814</v>
          </cell>
          <cell r="B254">
            <v>0.7277227722772277</v>
          </cell>
          <cell r="C254">
            <v>0.89703588143525737</v>
          </cell>
          <cell r="D254">
            <v>0.75187969924812026</v>
          </cell>
          <cell r="E254">
            <v>1.0838926174496644</v>
          </cell>
          <cell r="F254">
            <v>0.29534883720930233</v>
          </cell>
          <cell r="G254">
            <v>1.3636363636363635</v>
          </cell>
        </row>
        <row r="255">
          <cell r="A255">
            <v>35815</v>
          </cell>
          <cell r="B255">
            <v>0.73019801980198018</v>
          </cell>
          <cell r="C255">
            <v>0.90873634945397819</v>
          </cell>
          <cell r="D255">
            <v>0.77067669172932329</v>
          </cell>
          <cell r="E255">
            <v>1.0738255033557047</v>
          </cell>
          <cell r="F255">
            <v>0.27906976744186046</v>
          </cell>
          <cell r="G255">
            <v>1.3636363636363635</v>
          </cell>
        </row>
        <row r="256">
          <cell r="A256">
            <v>35816</v>
          </cell>
          <cell r="B256">
            <v>0.76567656765676573</v>
          </cell>
          <cell r="C256">
            <v>0.91575663026521059</v>
          </cell>
          <cell r="D256">
            <v>0.77631578947368418</v>
          </cell>
          <cell r="E256">
            <v>1.0704697986577181</v>
          </cell>
          <cell r="F256">
            <v>0.27209302325581397</v>
          </cell>
          <cell r="G256">
            <v>1.3636363636363635</v>
          </cell>
        </row>
        <row r="257">
          <cell r="A257">
            <v>35817</v>
          </cell>
          <cell r="B257">
            <v>0.7722772277227723</v>
          </cell>
          <cell r="C257">
            <v>0.92823712948517945</v>
          </cell>
          <cell r="D257">
            <v>0.77819548872180455</v>
          </cell>
          <cell r="E257">
            <v>1.063758389261745</v>
          </cell>
          <cell r="F257">
            <v>0.2744186046511628</v>
          </cell>
          <cell r="G257">
            <v>1.3636363636363635</v>
          </cell>
        </row>
        <row r="258">
          <cell r="A258">
            <v>35818</v>
          </cell>
          <cell r="B258">
            <v>0.77516501650165015</v>
          </cell>
          <cell r="C258">
            <v>0.92199687987519496</v>
          </cell>
          <cell r="D258">
            <v>0.75563909774436089</v>
          </cell>
          <cell r="E258">
            <v>1.0469798657718121</v>
          </cell>
          <cell r="F258">
            <v>0.27325581395348836</v>
          </cell>
          <cell r="G258">
            <v>1.3636363636363635</v>
          </cell>
        </row>
        <row r="259">
          <cell r="A259">
            <v>35821</v>
          </cell>
          <cell r="B259">
            <v>0.7722772277227723</v>
          </cell>
          <cell r="C259">
            <v>0.93447737909516382</v>
          </cell>
          <cell r="D259">
            <v>0.74812030075187974</v>
          </cell>
          <cell r="E259">
            <v>1.0604026845637584</v>
          </cell>
          <cell r="F259">
            <v>0.27093023255813953</v>
          </cell>
          <cell r="G259">
            <v>1.3636363636363635</v>
          </cell>
        </row>
        <row r="260">
          <cell r="A260">
            <v>35822</v>
          </cell>
          <cell r="B260">
            <v>0.78382838283828382</v>
          </cell>
          <cell r="C260">
            <v>0.94929797191887677</v>
          </cell>
          <cell r="D260">
            <v>0.75187969924812026</v>
          </cell>
          <cell r="E260">
            <v>1.0704697986577181</v>
          </cell>
          <cell r="F260">
            <v>0.2686046511627907</v>
          </cell>
          <cell r="G260">
            <v>1.3636363636363635</v>
          </cell>
        </row>
        <row r="261">
          <cell r="A261">
            <v>35823</v>
          </cell>
          <cell r="B261">
            <v>0.77557755775577553</v>
          </cell>
          <cell r="C261">
            <v>0.94149765990639622</v>
          </cell>
          <cell r="D261">
            <v>0.76879699248120303</v>
          </cell>
          <cell r="E261">
            <v>1.0771812080536913</v>
          </cell>
          <cell r="F261">
            <v>0.26279069767441859</v>
          </cell>
          <cell r="G261">
            <v>1.3636363636363635</v>
          </cell>
        </row>
        <row r="262">
          <cell r="A262">
            <v>35824</v>
          </cell>
          <cell r="B262">
            <v>0.75247524752475248</v>
          </cell>
          <cell r="C262">
            <v>0.93837753510140409</v>
          </cell>
          <cell r="D262">
            <v>0.78947368421052633</v>
          </cell>
          <cell r="E262">
            <v>1.080536912751678</v>
          </cell>
          <cell r="F262">
            <v>0.2686046511627907</v>
          </cell>
          <cell r="G262">
            <v>1.3636363636363635</v>
          </cell>
        </row>
        <row r="263">
          <cell r="A263">
            <v>35825</v>
          </cell>
          <cell r="B263">
            <v>0.76567656765676573</v>
          </cell>
          <cell r="C263">
            <v>0.91731669266770666</v>
          </cell>
          <cell r="D263">
            <v>0.78007518796992481</v>
          </cell>
          <cell r="E263">
            <v>1.0771812080536913</v>
          </cell>
          <cell r="F263">
            <v>0.32558139534883723</v>
          </cell>
          <cell r="G263">
            <v>1.3636363636363635</v>
          </cell>
        </row>
        <row r="264">
          <cell r="A264">
            <v>35828</v>
          </cell>
          <cell r="B264">
            <v>0.7722772277227723</v>
          </cell>
          <cell r="C264">
            <v>0.95709828393135721</v>
          </cell>
          <cell r="D264">
            <v>0.79135338345864659</v>
          </cell>
          <cell r="E264">
            <v>1.1073825503355705</v>
          </cell>
          <cell r="F264">
            <v>0.33023255813953489</v>
          </cell>
          <cell r="G264">
            <v>1.3636363636363635</v>
          </cell>
        </row>
        <row r="265">
          <cell r="A265">
            <v>35829</v>
          </cell>
          <cell r="B265">
            <v>0.78877887788778878</v>
          </cell>
          <cell r="C265">
            <v>0.95397815912636508</v>
          </cell>
          <cell r="D265">
            <v>0.77631578947368418</v>
          </cell>
          <cell r="E265">
            <v>1.0973154362416107</v>
          </cell>
          <cell r="F265">
            <v>0.30813953488372092</v>
          </cell>
          <cell r="G265">
            <v>1.3636363636363635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"/>
      <sheetName val="09"/>
      <sheetName val="10"/>
      <sheetName val="11"/>
      <sheetName val="Total"/>
      <sheetName val="Europe"/>
      <sheetName val="US"/>
      <sheetName val="Sheet3"/>
      <sheetName val="DIV Y"/>
      <sheetName val="NESTLE"/>
    </sheetNames>
    <sheetDataSet>
      <sheetData sheetId="0"/>
      <sheetData sheetId="1"/>
      <sheetData sheetId="2"/>
      <sheetData sheetId="3">
        <row r="322">
          <cell r="C322" t="str">
            <v>Quality 1</v>
          </cell>
        </row>
      </sheetData>
      <sheetData sheetId="4" refreshError="1">
        <row r="322">
          <cell r="C322" t="str">
            <v>Quality 1</v>
          </cell>
          <cell r="D322">
            <v>54</v>
          </cell>
        </row>
        <row r="323">
          <cell r="C323" t="str">
            <v>Quality 2</v>
          </cell>
          <cell r="D323">
            <v>37</v>
          </cell>
        </row>
        <row r="324">
          <cell r="C324" t="str">
            <v>Quality 3</v>
          </cell>
          <cell r="D324">
            <v>33</v>
          </cell>
        </row>
        <row r="325">
          <cell r="C325" t="str">
            <v>Quality 4</v>
          </cell>
          <cell r="D325">
            <v>173</v>
          </cell>
        </row>
      </sheetData>
      <sheetData sheetId="5" refreshError="1"/>
      <sheetData sheetId="6" refreshError="1"/>
      <sheetData sheetId="7" refreshError="1"/>
      <sheetData sheetId="8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 vol.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eita 2010"/>
      <sheetName val="DRE Racional"/>
      <sheetName val="Premissas"/>
      <sheetName val="Por_CC"/>
      <sheetName val="CAPEX - Projetos"/>
      <sheetName val="Faturamento Fev10"/>
      <sheetName val="Faturamento Mar10"/>
      <sheetName val="Faturamento Abril 10"/>
      <sheetName val="Fluxo Caixa"/>
      <sheetName val="Real x Orç"/>
      <sheetName val="Prosoft fev10"/>
      <sheetName val="Prosoft mar10"/>
      <sheetName val="Prosoft abr 10"/>
      <sheetName val="Prosoft maio10"/>
      <sheetName val="Prosoft jun10"/>
      <sheetName val="Prosoft jul 10"/>
      <sheetName val="Razao fev10"/>
      <sheetName val="Razao mar10"/>
      <sheetName val="Razao abr10"/>
      <sheetName val="analise das variaçoes Mar X abr"/>
      <sheetName val="NEW"/>
      <sheetName val="Receita"/>
      <sheetName val="NEW (2)"/>
      <sheetName val="Analise das Variacoes"/>
      <sheetName val="DRE"/>
      <sheetName val="Premissas Nova"/>
      <sheetName val="Premissa Outras Desp (2)"/>
      <sheetName val="Premissas Comerc"/>
      <sheetName val="Premissas MKT"/>
      <sheetName val="Resumo Premissas"/>
      <sheetName val="Premissa Folha"/>
      <sheetName val="Premissa Custo Operac"/>
      <sheetName val="Premissa Custo Sist"/>
      <sheetName val="Premissa Outras Desp"/>
      <sheetName val="Capacity"/>
      <sheetName val="Premissas (2)"/>
      <sheetName val="Resumo Receita"/>
      <sheetName val="Receita Varejo"/>
      <sheetName val="Receita Operadoras"/>
      <sheetName val="Receita Venda Direta"/>
      <sheetName val="Premissas Treinamento Operações"/>
      <sheetName val="Premissas RH"/>
      <sheetName val="Projeto Dr Speedy"/>
      <sheetName val="Premissa estatutario"/>
      <sheetName val="Premissas At Home - DRE"/>
      <sheetName val="Telefonia"/>
      <sheetName val="AUX"/>
      <sheetName val="OPEX"/>
      <sheetName val="Plan2"/>
      <sheetName val="COOPERADOS"/>
      <sheetName val="CLT"/>
      <sheetName val="Premissas Turn over tarifeiro"/>
      <sheetName val="TAGs"/>
      <sheetName val="Estudo"/>
      <sheetName val="Cenarios"/>
      <sheetName val="DRE_Board"/>
      <sheetName val="Graficos"/>
      <sheetName val="Orçamento"/>
      <sheetName val="Fluxo de Caixa"/>
      <sheetName val="Balanço"/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TAG"/>
    </sheetNames>
    <sheetDataSet>
      <sheetData sheetId="0">
        <row r="4">
          <cell r="B4" t="str">
            <v>Receita Líquida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2">
          <cell r="B2" t="str">
            <v>Tectotal</v>
          </cell>
        </row>
      </sheetData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Aging Clientes"/>
      <sheetName val="AVP"/>
      <sheetName val="Análise PCLD"/>
      <sheetName val="Tickmarks"/>
      <sheetName val="Aging"/>
      <sheetName val="Devoluções"/>
      <sheetName val="Comissão Vendedores"/>
      <sheetName val="XREF"/>
      <sheetName val="Base Clientes Nacionais"/>
      <sheetName val="Base WXBR"/>
      <sheetName val="Base Clientes Internacionais"/>
      <sheetName val="Base Partes Relacionadas"/>
      <sheetName val="Aging_WK Nacionais"/>
      <sheetName val="Aging Nacionais"/>
      <sheetName val="Aging_WK Inter"/>
      <sheetName val="Aging Inter"/>
      <sheetName val="Sheet1"/>
    </sheetNames>
    <sheetDataSet>
      <sheetData sheetId="0">
        <row r="2">
          <cell r="F2" t="str">
            <v>31/03/2014</v>
          </cell>
          <cell r="H2" t="str">
            <v>AJE</v>
          </cell>
          <cell r="I2" t="str">
            <v>Adjusted</v>
          </cell>
          <cell r="J2" t="str">
            <v>RJE</v>
          </cell>
          <cell r="K2" t="str">
            <v>31/03/2014</v>
          </cell>
          <cell r="M2" t="str">
            <v>31/12/2013</v>
          </cell>
          <cell r="N2">
            <v>0</v>
          </cell>
          <cell r="O2">
            <v>0</v>
          </cell>
        </row>
        <row r="4">
          <cell r="F4">
            <v>203107025.52000001</v>
          </cell>
          <cell r="H4">
            <v>0</v>
          </cell>
          <cell r="I4">
            <v>203107025.52000001</v>
          </cell>
          <cell r="J4">
            <v>0</v>
          </cell>
          <cell r="K4">
            <v>203107025.52000001</v>
          </cell>
          <cell r="M4">
            <v>205483487.46000001</v>
          </cell>
        </row>
        <row r="5">
          <cell r="F5">
            <v>12889338.59</v>
          </cell>
          <cell r="H5">
            <v>0</v>
          </cell>
          <cell r="I5">
            <v>12889338.59</v>
          </cell>
          <cell r="J5">
            <v>0</v>
          </cell>
          <cell r="K5">
            <v>12889338.59</v>
          </cell>
          <cell r="M5">
            <v>5387257.7699999996</v>
          </cell>
        </row>
        <row r="6">
          <cell r="F6">
            <v>10364.67</v>
          </cell>
          <cell r="H6">
            <v>0</v>
          </cell>
          <cell r="I6">
            <v>10364.67</v>
          </cell>
          <cell r="J6">
            <v>0</v>
          </cell>
          <cell r="K6">
            <v>10364.67</v>
          </cell>
          <cell r="M6">
            <v>20729.34</v>
          </cell>
        </row>
        <row r="7">
          <cell r="F7">
            <v>591614.6</v>
          </cell>
          <cell r="H7">
            <v>0</v>
          </cell>
          <cell r="I7">
            <v>591614.6</v>
          </cell>
          <cell r="J7">
            <v>0</v>
          </cell>
          <cell r="K7">
            <v>591614.6</v>
          </cell>
          <cell r="M7">
            <v>795674.65</v>
          </cell>
        </row>
        <row r="8">
          <cell r="F8">
            <v>216598343.38</v>
          </cell>
          <cell r="H8">
            <v>0</v>
          </cell>
          <cell r="I8">
            <v>216598343.38</v>
          </cell>
          <cell r="J8">
            <v>0</v>
          </cell>
          <cell r="K8">
            <v>216598343.38</v>
          </cell>
          <cell r="M8">
            <v>211687149.22000003</v>
          </cell>
        </row>
        <row r="9">
          <cell r="F9">
            <v>331360.52</v>
          </cell>
          <cell r="H9">
            <v>0</v>
          </cell>
          <cell r="I9">
            <v>331360.52</v>
          </cell>
          <cell r="J9">
            <v>0</v>
          </cell>
          <cell r="K9">
            <v>331360.52</v>
          </cell>
          <cell r="M9">
            <v>795675</v>
          </cell>
        </row>
        <row r="10">
          <cell r="F10">
            <v>-486121.69</v>
          </cell>
          <cell r="H10">
            <v>0</v>
          </cell>
          <cell r="I10">
            <v>-486121.69</v>
          </cell>
          <cell r="J10">
            <v>0</v>
          </cell>
          <cell r="K10">
            <v>-486121.69</v>
          </cell>
          <cell r="M10">
            <v>-486121.69</v>
          </cell>
        </row>
        <row r="11">
          <cell r="F11">
            <v>-486121.69</v>
          </cell>
          <cell r="H11">
            <v>0</v>
          </cell>
          <cell r="I11">
            <v>-486121.69</v>
          </cell>
          <cell r="J11">
            <v>0</v>
          </cell>
          <cell r="K11">
            <v>-486121.69</v>
          </cell>
          <cell r="M11">
            <v>-486121.69</v>
          </cell>
        </row>
        <row r="12">
          <cell r="F12">
            <v>216112221.69</v>
          </cell>
          <cell r="H12">
            <v>0</v>
          </cell>
          <cell r="I12">
            <v>216112221.69</v>
          </cell>
          <cell r="J12">
            <v>0</v>
          </cell>
          <cell r="K12">
            <v>216112221.69</v>
          </cell>
          <cell r="M12">
            <v>211201027.53000003</v>
          </cell>
        </row>
      </sheetData>
      <sheetData sheetId="1">
        <row r="1">
          <cell r="F1" t="str">
            <v>31/03/2014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31/03/2014</v>
          </cell>
          <cell r="K1" t="str">
            <v>31/12/2013</v>
          </cell>
        </row>
        <row r="3">
          <cell r="F3">
            <v>203107025.52000001</v>
          </cell>
          <cell r="G3">
            <v>0</v>
          </cell>
          <cell r="H3">
            <v>203107025.52000001</v>
          </cell>
          <cell r="I3">
            <v>0</v>
          </cell>
          <cell r="J3">
            <v>203107025.52000001</v>
          </cell>
          <cell r="K3">
            <v>205483487.46000001</v>
          </cell>
        </row>
        <row r="4">
          <cell r="F4">
            <v>12889338.59</v>
          </cell>
          <cell r="G4">
            <v>0</v>
          </cell>
          <cell r="H4">
            <v>12889338.59</v>
          </cell>
          <cell r="I4">
            <v>0</v>
          </cell>
          <cell r="J4">
            <v>12889338.59</v>
          </cell>
          <cell r="K4">
            <v>5387257.7699999996</v>
          </cell>
        </row>
        <row r="5">
          <cell r="F5">
            <v>10364.67</v>
          </cell>
          <cell r="G5">
            <v>0</v>
          </cell>
          <cell r="H5">
            <v>10364.67</v>
          </cell>
          <cell r="I5">
            <v>0</v>
          </cell>
          <cell r="J5">
            <v>10364.67</v>
          </cell>
          <cell r="K5">
            <v>20729.34</v>
          </cell>
        </row>
        <row r="6">
          <cell r="F6">
            <v>591614.6</v>
          </cell>
          <cell r="G6">
            <v>0</v>
          </cell>
          <cell r="H6">
            <v>591614.6</v>
          </cell>
          <cell r="I6">
            <v>0</v>
          </cell>
          <cell r="J6">
            <v>591614.6</v>
          </cell>
          <cell r="K6">
            <v>795674.65</v>
          </cell>
        </row>
        <row r="7">
          <cell r="F7">
            <v>216598343.38</v>
          </cell>
          <cell r="G7">
            <v>0</v>
          </cell>
          <cell r="H7">
            <v>216598343.38</v>
          </cell>
          <cell r="I7">
            <v>0</v>
          </cell>
          <cell r="J7">
            <v>216598343.38</v>
          </cell>
          <cell r="K7">
            <v>211687149.22000003</v>
          </cell>
        </row>
        <row r="8">
          <cell r="F8">
            <v>331360.52</v>
          </cell>
          <cell r="G8">
            <v>0</v>
          </cell>
          <cell r="H8">
            <v>331360.52</v>
          </cell>
          <cell r="I8">
            <v>0</v>
          </cell>
          <cell r="J8">
            <v>331360.52</v>
          </cell>
          <cell r="K8">
            <v>795675</v>
          </cell>
        </row>
        <row r="9">
          <cell r="F9">
            <v>-486121.69</v>
          </cell>
          <cell r="G9">
            <v>0</v>
          </cell>
          <cell r="H9">
            <v>-486121.69</v>
          </cell>
          <cell r="I9">
            <v>0</v>
          </cell>
          <cell r="J9">
            <v>-486121.69</v>
          </cell>
          <cell r="K9">
            <v>-486121.69</v>
          </cell>
        </row>
        <row r="10">
          <cell r="F10">
            <v>-486121.69</v>
          </cell>
          <cell r="G10">
            <v>0</v>
          </cell>
          <cell r="H10">
            <v>-486121.69</v>
          </cell>
          <cell r="I10">
            <v>0</v>
          </cell>
          <cell r="J10">
            <v>-486121.69</v>
          </cell>
          <cell r="K10">
            <v>-486121.69</v>
          </cell>
        </row>
        <row r="11">
          <cell r="F11">
            <v>216112221.69</v>
          </cell>
          <cell r="G11">
            <v>0</v>
          </cell>
          <cell r="H11">
            <v>216112221.69</v>
          </cell>
          <cell r="I11">
            <v>0</v>
          </cell>
          <cell r="J11">
            <v>216112221.69</v>
          </cell>
          <cell r="K11">
            <v>211201027.53000003</v>
          </cell>
        </row>
        <row r="12">
          <cell r="F12">
            <v>-1190150.8799999999</v>
          </cell>
          <cell r="G12">
            <v>0</v>
          </cell>
          <cell r="H12">
            <v>-1190150.8799999999</v>
          </cell>
          <cell r="I12">
            <v>0</v>
          </cell>
          <cell r="J12">
            <v>-1190150.8799999999</v>
          </cell>
          <cell r="K12">
            <v>-486122</v>
          </cell>
        </row>
        <row r="13">
          <cell r="F13">
            <v>239779990.04999998</v>
          </cell>
          <cell r="G13">
            <v>0</v>
          </cell>
          <cell r="H13">
            <v>239779990.04999998</v>
          </cell>
          <cell r="I13">
            <v>0</v>
          </cell>
          <cell r="J13">
            <v>239779990.04999998</v>
          </cell>
          <cell r="K13">
            <v>211201027</v>
          </cell>
        </row>
      </sheetData>
      <sheetData sheetId="2">
        <row r="84">
          <cell r="D84">
            <v>0</v>
          </cell>
        </row>
      </sheetData>
      <sheetData sheetId="3"/>
      <sheetData sheetId="4"/>
      <sheetData sheetId="5">
        <row r="3">
          <cell r="A3" t="str">
            <v>{a}</v>
          </cell>
        </row>
      </sheetData>
      <sheetData sheetId="6">
        <row r="252">
          <cell r="C252">
            <v>193024834.26000017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"/>
      <sheetName val="daily"/>
      <sheetName val="monthly China"/>
      <sheetName val="daily China"/>
      <sheetName val="base_stainless"/>
      <sheetName val="base"/>
      <sheetName val="LME Vs Met.Bul. Nickel"/>
      <sheetName val="nickel"/>
      <sheetName val="stainless_Europe"/>
      <sheetName val="stainless_China"/>
      <sheetName val="Graph"/>
      <sheetName val="GNR"/>
      <sheetName val="Base - Linha de Produtos"/>
      <sheetName val="monthly_China"/>
      <sheetName val="daily_China"/>
      <sheetName val="LME_Vs_Met_Bul__Nickel"/>
      <sheetName val="Base_-_Linha_de_Produtos"/>
      <sheetName val="cmp"/>
      <sheetName val="consumption"/>
    </sheetNames>
    <sheetDataSet>
      <sheetData sheetId="0" refreshError="1"/>
      <sheetData sheetId="1" refreshError="1">
        <row r="4">
          <cell r="B4">
            <v>33928</v>
          </cell>
          <cell r="E4">
            <v>33928</v>
          </cell>
          <cell r="H4">
            <v>33928</v>
          </cell>
          <cell r="K4">
            <v>33928</v>
          </cell>
          <cell r="N4">
            <v>33928</v>
          </cell>
          <cell r="Q4">
            <v>33928</v>
          </cell>
          <cell r="T4">
            <v>33928</v>
          </cell>
          <cell r="W4">
            <v>33928</v>
          </cell>
          <cell r="Z4">
            <v>33928</v>
          </cell>
          <cell r="AC4">
            <v>33928</v>
          </cell>
          <cell r="AF4">
            <v>33928</v>
          </cell>
          <cell r="AI4">
            <v>33928</v>
          </cell>
        </row>
        <row r="5">
          <cell r="K5">
            <v>33931</v>
          </cell>
        </row>
      </sheetData>
      <sheetData sheetId="2" refreshError="1"/>
      <sheetData sheetId="3" refreshError="1"/>
      <sheetData sheetId="4" refreshError="1"/>
      <sheetData sheetId="5" refreshError="1">
        <row r="4">
          <cell r="B4">
            <v>32598</v>
          </cell>
          <cell r="C4">
            <v>266</v>
          </cell>
          <cell r="F4">
            <v>32598</v>
          </cell>
          <cell r="G4">
            <v>265</v>
          </cell>
          <cell r="J4">
            <v>32598</v>
          </cell>
          <cell r="K4" t="str">
            <v>#N/A N.A.</v>
          </cell>
          <cell r="N4">
            <v>32598</v>
          </cell>
          <cell r="O4" t="str">
            <v>#N/A N.A.</v>
          </cell>
          <cell r="T4">
            <v>32598</v>
          </cell>
          <cell r="U4" t="str">
            <v>#N/A N.A.</v>
          </cell>
          <cell r="Z4">
            <v>32598</v>
          </cell>
          <cell r="AA4" t="str">
            <v>#N/A N.A.</v>
          </cell>
          <cell r="AF4">
            <v>32598</v>
          </cell>
          <cell r="AG4" t="str">
            <v>#N/A N.A.</v>
          </cell>
          <cell r="AL4">
            <v>32598</v>
          </cell>
          <cell r="AM4" t="str">
            <v>#N/A N.A.</v>
          </cell>
          <cell r="AP4">
            <v>32598</v>
          </cell>
          <cell r="AV4">
            <v>32598</v>
          </cell>
          <cell r="AZ4">
            <v>32598</v>
          </cell>
          <cell r="BD4">
            <v>32598</v>
          </cell>
          <cell r="BE4" t="str">
            <v>#N/A N.A.</v>
          </cell>
        </row>
        <row r="5">
          <cell r="B5">
            <v>32626</v>
          </cell>
          <cell r="C5">
            <v>273.5</v>
          </cell>
          <cell r="F5">
            <v>32626</v>
          </cell>
          <cell r="G5">
            <v>265</v>
          </cell>
          <cell r="J5">
            <v>32626</v>
          </cell>
          <cell r="K5" t="str">
            <v>#N/A N.A.</v>
          </cell>
          <cell r="N5">
            <v>32626</v>
          </cell>
          <cell r="O5" t="str">
            <v>#N/A N.A.</v>
          </cell>
          <cell r="T5">
            <v>32626</v>
          </cell>
          <cell r="U5" t="str">
            <v>#N/A N.A.</v>
          </cell>
          <cell r="Z5">
            <v>32626</v>
          </cell>
          <cell r="AA5" t="str">
            <v>#N/A N.A.</v>
          </cell>
          <cell r="AF5">
            <v>32626</v>
          </cell>
          <cell r="AG5" t="str">
            <v>#N/A N.A.</v>
          </cell>
          <cell r="AL5">
            <v>32626</v>
          </cell>
          <cell r="AM5" t="str">
            <v>#N/A N.A.</v>
          </cell>
          <cell r="BD5">
            <v>32626</v>
          </cell>
          <cell r="BE5" t="str">
            <v>#N/A N.A.</v>
          </cell>
        </row>
        <row r="6">
          <cell r="B6">
            <v>32659</v>
          </cell>
          <cell r="C6">
            <v>273.5</v>
          </cell>
          <cell r="F6">
            <v>32659</v>
          </cell>
          <cell r="G6">
            <v>260</v>
          </cell>
          <cell r="J6">
            <v>32659</v>
          </cell>
          <cell r="K6" t="str">
            <v>#N/A N.A.</v>
          </cell>
          <cell r="N6">
            <v>32659</v>
          </cell>
          <cell r="O6" t="str">
            <v>#N/A N.A.</v>
          </cell>
          <cell r="T6">
            <v>32659</v>
          </cell>
          <cell r="U6" t="str">
            <v>#N/A N.A.</v>
          </cell>
          <cell r="Z6">
            <v>32659</v>
          </cell>
          <cell r="AA6" t="str">
            <v>#N/A N.A.</v>
          </cell>
          <cell r="AF6">
            <v>32659</v>
          </cell>
          <cell r="AG6" t="str">
            <v>#N/A N.A.</v>
          </cell>
          <cell r="AL6">
            <v>32659</v>
          </cell>
          <cell r="AM6" t="str">
            <v>#N/A N.A.</v>
          </cell>
          <cell r="BD6">
            <v>32659</v>
          </cell>
          <cell r="BE6" t="str">
            <v>#N/A N.A.</v>
          </cell>
        </row>
        <row r="7">
          <cell r="B7">
            <v>32689</v>
          </cell>
          <cell r="C7">
            <v>272.5</v>
          </cell>
          <cell r="F7">
            <v>32689</v>
          </cell>
          <cell r="G7">
            <v>250</v>
          </cell>
          <cell r="J7">
            <v>32689</v>
          </cell>
          <cell r="K7" t="str">
            <v>#N/A N.A.</v>
          </cell>
          <cell r="N7">
            <v>32689</v>
          </cell>
          <cell r="O7" t="str">
            <v>#N/A N.A.</v>
          </cell>
          <cell r="T7">
            <v>32689</v>
          </cell>
          <cell r="U7" t="str">
            <v>#N/A N.A.</v>
          </cell>
          <cell r="Z7">
            <v>32689</v>
          </cell>
          <cell r="AA7" t="str">
            <v>#N/A N.A.</v>
          </cell>
          <cell r="AF7">
            <v>32689</v>
          </cell>
          <cell r="AG7" t="str">
            <v>#N/A N.A.</v>
          </cell>
          <cell r="AL7">
            <v>32689</v>
          </cell>
          <cell r="AM7" t="str">
            <v>#N/A N.A.</v>
          </cell>
          <cell r="BD7">
            <v>32689</v>
          </cell>
          <cell r="BE7" t="str">
            <v>#N/A N.A.</v>
          </cell>
        </row>
        <row r="8">
          <cell r="B8">
            <v>32720</v>
          </cell>
          <cell r="C8">
            <v>262.5</v>
          </cell>
          <cell r="F8">
            <v>32720</v>
          </cell>
          <cell r="G8">
            <v>237.5</v>
          </cell>
          <cell r="J8">
            <v>32720</v>
          </cell>
          <cell r="K8" t="str">
            <v>#N/A N.A.</v>
          </cell>
          <cell r="N8">
            <v>32720</v>
          </cell>
          <cell r="O8" t="str">
            <v>#N/A N.A.</v>
          </cell>
          <cell r="T8">
            <v>32720</v>
          </cell>
          <cell r="U8" t="str">
            <v>#N/A N.A.</v>
          </cell>
          <cell r="Z8">
            <v>32720</v>
          </cell>
          <cell r="AA8" t="str">
            <v>#N/A N.A.</v>
          </cell>
          <cell r="AF8">
            <v>32720</v>
          </cell>
          <cell r="AG8" t="str">
            <v>#N/A N.A.</v>
          </cell>
          <cell r="AL8">
            <v>32720</v>
          </cell>
          <cell r="AM8" t="str">
            <v>#N/A N.A.</v>
          </cell>
          <cell r="BD8">
            <v>32720</v>
          </cell>
          <cell r="BE8" t="str">
            <v>#N/A N.A.</v>
          </cell>
        </row>
        <row r="9">
          <cell r="B9">
            <v>32751</v>
          </cell>
          <cell r="C9">
            <v>252.5</v>
          </cell>
          <cell r="F9">
            <v>32751</v>
          </cell>
          <cell r="G9">
            <v>237.5</v>
          </cell>
          <cell r="J9">
            <v>32751</v>
          </cell>
          <cell r="K9" t="str">
            <v>#N/A N.A.</v>
          </cell>
          <cell r="N9">
            <v>32751</v>
          </cell>
          <cell r="O9" t="str">
            <v>#N/A N.A.</v>
          </cell>
          <cell r="T9">
            <v>32751</v>
          </cell>
          <cell r="U9" t="str">
            <v>#N/A N.A.</v>
          </cell>
          <cell r="Z9">
            <v>32751</v>
          </cell>
          <cell r="AA9" t="str">
            <v>#N/A N.A.</v>
          </cell>
          <cell r="AF9">
            <v>32751</v>
          </cell>
          <cell r="AG9" t="str">
            <v>#N/A N.A.</v>
          </cell>
          <cell r="AL9">
            <v>32751</v>
          </cell>
          <cell r="AM9" t="str">
            <v>#N/A N.A.</v>
          </cell>
          <cell r="BD9">
            <v>32751</v>
          </cell>
          <cell r="BE9" t="str">
            <v>#N/A N.A.</v>
          </cell>
        </row>
        <row r="10">
          <cell r="B10">
            <v>32780</v>
          </cell>
          <cell r="C10">
            <v>247.5</v>
          </cell>
          <cell r="F10">
            <v>32780</v>
          </cell>
          <cell r="G10">
            <v>237.5</v>
          </cell>
          <cell r="J10">
            <v>32780</v>
          </cell>
          <cell r="K10" t="str">
            <v>#N/A N.A.</v>
          </cell>
          <cell r="N10">
            <v>32780</v>
          </cell>
          <cell r="O10" t="str">
            <v>#N/A N.A.</v>
          </cell>
          <cell r="T10">
            <v>32780</v>
          </cell>
          <cell r="U10" t="str">
            <v>#N/A N.A.</v>
          </cell>
          <cell r="Z10">
            <v>32780</v>
          </cell>
          <cell r="AA10" t="str">
            <v>#N/A N.A.</v>
          </cell>
          <cell r="AF10">
            <v>32780</v>
          </cell>
          <cell r="AG10" t="str">
            <v>#N/A N.A.</v>
          </cell>
          <cell r="AL10">
            <v>32780</v>
          </cell>
          <cell r="AM10" t="str">
            <v>#N/A N.A.</v>
          </cell>
          <cell r="BD10">
            <v>32780</v>
          </cell>
          <cell r="BE10" t="str">
            <v>#N/A N.A.</v>
          </cell>
        </row>
        <row r="11">
          <cell r="B11">
            <v>32812</v>
          </cell>
          <cell r="C11">
            <v>247.5</v>
          </cell>
          <cell r="F11">
            <v>32812</v>
          </cell>
          <cell r="G11">
            <v>232.5</v>
          </cell>
          <cell r="J11">
            <v>32812</v>
          </cell>
          <cell r="K11" t="str">
            <v>#N/A N.A.</v>
          </cell>
          <cell r="N11">
            <v>32812</v>
          </cell>
          <cell r="O11" t="str">
            <v>#N/A N.A.</v>
          </cell>
          <cell r="T11">
            <v>32812</v>
          </cell>
          <cell r="U11" t="str">
            <v>#N/A N.A.</v>
          </cell>
          <cell r="Z11">
            <v>32812</v>
          </cell>
          <cell r="AA11" t="str">
            <v>#N/A N.A.</v>
          </cell>
          <cell r="AF11">
            <v>32812</v>
          </cell>
          <cell r="AG11" t="str">
            <v>#N/A N.A.</v>
          </cell>
          <cell r="AL11">
            <v>32812</v>
          </cell>
          <cell r="AM11" t="str">
            <v>#N/A N.A.</v>
          </cell>
          <cell r="BD11">
            <v>32812</v>
          </cell>
          <cell r="BE11" t="str">
            <v>#N/A N.A.</v>
          </cell>
        </row>
        <row r="12">
          <cell r="B12">
            <v>32842</v>
          </cell>
          <cell r="C12">
            <v>245</v>
          </cell>
          <cell r="F12">
            <v>32842</v>
          </cell>
          <cell r="G12">
            <v>220</v>
          </cell>
          <cell r="J12">
            <v>32842</v>
          </cell>
          <cell r="K12" t="str">
            <v>#N/A N.A.</v>
          </cell>
          <cell r="N12">
            <v>32842</v>
          </cell>
          <cell r="O12" t="str">
            <v>#N/A N.A.</v>
          </cell>
          <cell r="T12">
            <v>32842</v>
          </cell>
          <cell r="U12" t="str">
            <v>#N/A N.A.</v>
          </cell>
          <cell r="Z12">
            <v>32842</v>
          </cell>
          <cell r="AA12" t="str">
            <v>#N/A N.A.</v>
          </cell>
          <cell r="AF12">
            <v>32842</v>
          </cell>
          <cell r="AG12" t="str">
            <v>#N/A N.A.</v>
          </cell>
          <cell r="AL12">
            <v>32842</v>
          </cell>
          <cell r="AM12" t="str">
            <v>#N/A N.A.</v>
          </cell>
          <cell r="BD12">
            <v>32842</v>
          </cell>
          <cell r="BE12" t="str">
            <v>#N/A N.A.</v>
          </cell>
        </row>
        <row r="13">
          <cell r="B13">
            <v>32871</v>
          </cell>
          <cell r="C13">
            <v>225</v>
          </cell>
          <cell r="F13">
            <v>32871</v>
          </cell>
          <cell r="G13">
            <v>215</v>
          </cell>
          <cell r="J13">
            <v>32871</v>
          </cell>
          <cell r="K13" t="str">
            <v>#N/A N.A.</v>
          </cell>
          <cell r="N13">
            <v>32871</v>
          </cell>
          <cell r="O13" t="str">
            <v>#N/A N.A.</v>
          </cell>
          <cell r="T13">
            <v>32871</v>
          </cell>
          <cell r="U13" t="str">
            <v>#N/A N.A.</v>
          </cell>
          <cell r="Z13">
            <v>32871</v>
          </cell>
          <cell r="AA13" t="str">
            <v>#N/A N.A.</v>
          </cell>
          <cell r="AF13">
            <v>32871</v>
          </cell>
          <cell r="AG13" t="str">
            <v>#N/A N.A.</v>
          </cell>
          <cell r="AL13">
            <v>32871</v>
          </cell>
          <cell r="AM13" t="str">
            <v>#N/A N.A.</v>
          </cell>
          <cell r="BD13">
            <v>32871</v>
          </cell>
          <cell r="BE13" t="str">
            <v>#N/A N.A.</v>
          </cell>
        </row>
        <row r="14">
          <cell r="B14">
            <v>32904</v>
          </cell>
          <cell r="C14">
            <v>221</v>
          </cell>
          <cell r="F14">
            <v>32904</v>
          </cell>
          <cell r="G14">
            <v>215</v>
          </cell>
          <cell r="J14">
            <v>32904</v>
          </cell>
          <cell r="K14" t="str">
            <v>#N/A N.A.</v>
          </cell>
          <cell r="N14">
            <v>32904</v>
          </cell>
          <cell r="O14" t="str">
            <v>#N/A N.A.</v>
          </cell>
          <cell r="T14">
            <v>32904</v>
          </cell>
          <cell r="U14" t="str">
            <v>#N/A N.A.</v>
          </cell>
          <cell r="Z14">
            <v>32904</v>
          </cell>
          <cell r="AA14" t="str">
            <v>#N/A N.A.</v>
          </cell>
          <cell r="AF14">
            <v>32904</v>
          </cell>
          <cell r="AG14" t="str">
            <v>#N/A N.A.</v>
          </cell>
          <cell r="AL14">
            <v>32904</v>
          </cell>
          <cell r="AM14" t="str">
            <v>#N/A N.A.</v>
          </cell>
          <cell r="BD14">
            <v>32904</v>
          </cell>
          <cell r="BE14" t="str">
            <v>#N/A N.A.</v>
          </cell>
        </row>
        <row r="15">
          <cell r="B15">
            <v>32932</v>
          </cell>
          <cell r="C15">
            <v>223</v>
          </cell>
          <cell r="F15">
            <v>32932</v>
          </cell>
          <cell r="G15">
            <v>215</v>
          </cell>
          <cell r="J15">
            <v>32932</v>
          </cell>
          <cell r="K15" t="str">
            <v>#N/A N.A.</v>
          </cell>
          <cell r="N15">
            <v>32932</v>
          </cell>
          <cell r="O15" t="str">
            <v>#N/A N.A.</v>
          </cell>
          <cell r="T15">
            <v>32932</v>
          </cell>
          <cell r="U15" t="str">
            <v>#N/A N.A.</v>
          </cell>
          <cell r="Z15">
            <v>32932</v>
          </cell>
          <cell r="AA15" t="str">
            <v>#N/A N.A.</v>
          </cell>
          <cell r="AF15">
            <v>32932</v>
          </cell>
          <cell r="AG15" t="str">
            <v>#N/A N.A.</v>
          </cell>
          <cell r="AL15">
            <v>32932</v>
          </cell>
          <cell r="AM15" t="str">
            <v>#N/A N.A.</v>
          </cell>
          <cell r="BD15">
            <v>32932</v>
          </cell>
          <cell r="BE15" t="str">
            <v>#N/A N.A.</v>
          </cell>
        </row>
        <row r="16">
          <cell r="B16">
            <v>32962</v>
          </cell>
          <cell r="C16">
            <v>235</v>
          </cell>
          <cell r="F16">
            <v>32962</v>
          </cell>
          <cell r="G16">
            <v>220</v>
          </cell>
          <cell r="J16">
            <v>32962</v>
          </cell>
          <cell r="K16" t="str">
            <v>#N/A N.A.</v>
          </cell>
          <cell r="N16">
            <v>32962</v>
          </cell>
          <cell r="O16" t="str">
            <v>#N/A N.A.</v>
          </cell>
          <cell r="T16">
            <v>32962</v>
          </cell>
          <cell r="U16" t="str">
            <v>#N/A N.A.</v>
          </cell>
          <cell r="Z16">
            <v>32962</v>
          </cell>
          <cell r="AA16" t="str">
            <v>#N/A N.A.</v>
          </cell>
          <cell r="AF16">
            <v>32962</v>
          </cell>
          <cell r="AG16" t="str">
            <v>#N/A N.A.</v>
          </cell>
          <cell r="AL16">
            <v>32962</v>
          </cell>
          <cell r="AM16" t="str">
            <v>#N/A N.A.</v>
          </cell>
          <cell r="BD16">
            <v>32962</v>
          </cell>
          <cell r="BE16" t="str">
            <v>#N/A N.A.</v>
          </cell>
        </row>
        <row r="17">
          <cell r="B17">
            <v>32993</v>
          </cell>
          <cell r="C17">
            <v>226.5</v>
          </cell>
          <cell r="F17">
            <v>32993</v>
          </cell>
          <cell r="G17">
            <v>205</v>
          </cell>
          <cell r="J17">
            <v>32993</v>
          </cell>
          <cell r="K17" t="str">
            <v>#N/A N.A.</v>
          </cell>
          <cell r="N17">
            <v>32993</v>
          </cell>
          <cell r="O17" t="str">
            <v>#N/A N.A.</v>
          </cell>
          <cell r="T17">
            <v>32993</v>
          </cell>
          <cell r="U17" t="str">
            <v>#N/A N.A.</v>
          </cell>
          <cell r="Z17">
            <v>32993</v>
          </cell>
          <cell r="AA17" t="str">
            <v>#N/A N.A.</v>
          </cell>
          <cell r="AF17">
            <v>32993</v>
          </cell>
          <cell r="AG17" t="str">
            <v>#N/A N.A.</v>
          </cell>
          <cell r="AL17">
            <v>32993</v>
          </cell>
          <cell r="AM17" t="str">
            <v>#N/A N.A.</v>
          </cell>
          <cell r="BD17">
            <v>32993</v>
          </cell>
          <cell r="BE17" t="str">
            <v>#N/A N.A.</v>
          </cell>
        </row>
        <row r="18">
          <cell r="B18">
            <v>33024</v>
          </cell>
          <cell r="C18">
            <v>225</v>
          </cell>
          <cell r="F18">
            <v>33024</v>
          </cell>
          <cell r="G18">
            <v>187.5</v>
          </cell>
          <cell r="J18">
            <v>33024</v>
          </cell>
          <cell r="K18" t="str">
            <v>#N/A N.A.</v>
          </cell>
          <cell r="N18">
            <v>33024</v>
          </cell>
          <cell r="O18" t="str">
            <v>#N/A N.A.</v>
          </cell>
          <cell r="T18">
            <v>33024</v>
          </cell>
          <cell r="U18" t="str">
            <v>#N/A N.A.</v>
          </cell>
          <cell r="Z18">
            <v>33024</v>
          </cell>
          <cell r="AA18" t="str">
            <v>#N/A N.A.</v>
          </cell>
          <cell r="AF18">
            <v>33024</v>
          </cell>
          <cell r="AG18" t="str">
            <v>#N/A N.A.</v>
          </cell>
          <cell r="AL18">
            <v>33024</v>
          </cell>
          <cell r="AM18" t="str">
            <v>#N/A N.A.</v>
          </cell>
          <cell r="BD18">
            <v>33024</v>
          </cell>
          <cell r="BE18" t="str">
            <v>#N/A N.A.</v>
          </cell>
        </row>
        <row r="19">
          <cell r="B19">
            <v>33053</v>
          </cell>
          <cell r="C19">
            <v>225</v>
          </cell>
          <cell r="F19">
            <v>33053</v>
          </cell>
          <cell r="G19">
            <v>210</v>
          </cell>
          <cell r="J19">
            <v>33053</v>
          </cell>
          <cell r="K19" t="str">
            <v>#N/A N.A.</v>
          </cell>
          <cell r="N19">
            <v>33053</v>
          </cell>
          <cell r="O19" t="str">
            <v>#N/A N.A.</v>
          </cell>
          <cell r="T19">
            <v>33053</v>
          </cell>
          <cell r="U19" t="str">
            <v>#N/A N.A.</v>
          </cell>
          <cell r="Z19">
            <v>33053</v>
          </cell>
          <cell r="AA19" t="str">
            <v>#N/A N.A.</v>
          </cell>
          <cell r="AF19">
            <v>33053</v>
          </cell>
          <cell r="AG19" t="str">
            <v>#N/A N.A.</v>
          </cell>
          <cell r="AL19">
            <v>33053</v>
          </cell>
          <cell r="AM19" t="str">
            <v>#N/A N.A.</v>
          </cell>
          <cell r="BD19">
            <v>33053</v>
          </cell>
          <cell r="BE19" t="str">
            <v>#N/A N.A.</v>
          </cell>
        </row>
        <row r="20">
          <cell r="B20">
            <v>33085</v>
          </cell>
          <cell r="C20">
            <v>227.5</v>
          </cell>
          <cell r="F20">
            <v>33085</v>
          </cell>
          <cell r="G20">
            <v>210</v>
          </cell>
          <cell r="J20">
            <v>33085</v>
          </cell>
          <cell r="K20" t="str">
            <v>#N/A N.A.</v>
          </cell>
          <cell r="N20">
            <v>33085</v>
          </cell>
          <cell r="O20" t="str">
            <v>#N/A N.A.</v>
          </cell>
          <cell r="T20">
            <v>33085</v>
          </cell>
          <cell r="U20" t="str">
            <v>#N/A N.A.</v>
          </cell>
          <cell r="Z20">
            <v>33085</v>
          </cell>
          <cell r="AA20" t="str">
            <v>#N/A N.A.</v>
          </cell>
          <cell r="AF20">
            <v>33085</v>
          </cell>
          <cell r="AG20" t="str">
            <v>#N/A N.A.</v>
          </cell>
          <cell r="AL20">
            <v>33085</v>
          </cell>
          <cell r="AM20" t="str">
            <v>#N/A N.A.</v>
          </cell>
          <cell r="BD20">
            <v>33085</v>
          </cell>
          <cell r="BE20" t="str">
            <v>#N/A N.A.</v>
          </cell>
        </row>
        <row r="21">
          <cell r="B21">
            <v>33116</v>
          </cell>
          <cell r="C21">
            <v>238.5</v>
          </cell>
          <cell r="F21">
            <v>33116</v>
          </cell>
          <cell r="G21">
            <v>210</v>
          </cell>
          <cell r="J21">
            <v>33116</v>
          </cell>
          <cell r="K21" t="str">
            <v>#N/A N.A.</v>
          </cell>
          <cell r="N21">
            <v>33116</v>
          </cell>
          <cell r="O21" t="str">
            <v>#N/A N.A.</v>
          </cell>
          <cell r="T21">
            <v>33116</v>
          </cell>
          <cell r="U21" t="str">
            <v>#N/A N.A.</v>
          </cell>
          <cell r="Z21">
            <v>33116</v>
          </cell>
          <cell r="AA21" t="str">
            <v>#N/A N.A.</v>
          </cell>
          <cell r="AF21">
            <v>33116</v>
          </cell>
          <cell r="AG21" t="str">
            <v>#N/A N.A.</v>
          </cell>
          <cell r="AL21">
            <v>33116</v>
          </cell>
          <cell r="AM21" t="str">
            <v>#N/A N.A.</v>
          </cell>
          <cell r="BD21">
            <v>33116</v>
          </cell>
          <cell r="BE21" t="str">
            <v>#N/A N.A.</v>
          </cell>
        </row>
        <row r="22">
          <cell r="B22">
            <v>33144</v>
          </cell>
          <cell r="C22">
            <v>240</v>
          </cell>
          <cell r="F22">
            <v>33144</v>
          </cell>
          <cell r="G22">
            <v>210</v>
          </cell>
          <cell r="J22">
            <v>33144</v>
          </cell>
          <cell r="K22" t="str">
            <v>#N/A N.A.</v>
          </cell>
          <cell r="N22">
            <v>33144</v>
          </cell>
          <cell r="O22" t="str">
            <v>#N/A N.A.</v>
          </cell>
          <cell r="T22">
            <v>33144</v>
          </cell>
          <cell r="U22" t="str">
            <v>#N/A N.A.</v>
          </cell>
          <cell r="Z22">
            <v>33144</v>
          </cell>
          <cell r="AA22" t="str">
            <v>#N/A N.A.</v>
          </cell>
          <cell r="AF22">
            <v>33144</v>
          </cell>
          <cell r="AG22" t="str">
            <v>#N/A N.A.</v>
          </cell>
          <cell r="AL22">
            <v>33144</v>
          </cell>
          <cell r="AM22" t="str">
            <v>#N/A N.A.</v>
          </cell>
          <cell r="BD22">
            <v>33144</v>
          </cell>
          <cell r="BE22" t="str">
            <v>#N/A N.A.</v>
          </cell>
        </row>
        <row r="23">
          <cell r="B23">
            <v>33177</v>
          </cell>
          <cell r="C23">
            <v>230</v>
          </cell>
          <cell r="F23">
            <v>33177</v>
          </cell>
          <cell r="G23">
            <v>205</v>
          </cell>
          <cell r="J23">
            <v>33177</v>
          </cell>
          <cell r="K23" t="str">
            <v>#N/A N.A.</v>
          </cell>
          <cell r="N23">
            <v>33177</v>
          </cell>
          <cell r="O23" t="str">
            <v>#N/A N.A.</v>
          </cell>
          <cell r="T23">
            <v>33177</v>
          </cell>
          <cell r="U23" t="str">
            <v>#N/A N.A.</v>
          </cell>
          <cell r="Z23">
            <v>33177</v>
          </cell>
          <cell r="AA23" t="str">
            <v>#N/A N.A.</v>
          </cell>
          <cell r="AF23">
            <v>33177</v>
          </cell>
          <cell r="AG23" t="str">
            <v>#N/A N.A.</v>
          </cell>
          <cell r="AL23">
            <v>33177</v>
          </cell>
          <cell r="AM23" t="str">
            <v>#N/A N.A.</v>
          </cell>
          <cell r="BD23">
            <v>33177</v>
          </cell>
          <cell r="BE23" t="str">
            <v>#N/A N.A.</v>
          </cell>
        </row>
        <row r="24">
          <cell r="B24">
            <v>33207</v>
          </cell>
          <cell r="C24">
            <v>230</v>
          </cell>
          <cell r="F24">
            <v>33207</v>
          </cell>
          <cell r="G24">
            <v>228</v>
          </cell>
          <cell r="J24">
            <v>33207</v>
          </cell>
          <cell r="K24" t="str">
            <v>#N/A N.A.</v>
          </cell>
          <cell r="N24">
            <v>33207</v>
          </cell>
          <cell r="O24" t="str">
            <v>#N/A N.A.</v>
          </cell>
          <cell r="T24">
            <v>33207</v>
          </cell>
          <cell r="U24" t="str">
            <v>#N/A N.A.</v>
          </cell>
          <cell r="Z24">
            <v>33207</v>
          </cell>
          <cell r="AA24" t="str">
            <v>#N/A N.A.</v>
          </cell>
          <cell r="AF24">
            <v>33207</v>
          </cell>
          <cell r="AG24" t="str">
            <v>#N/A N.A.</v>
          </cell>
          <cell r="AL24">
            <v>33207</v>
          </cell>
          <cell r="AM24" t="str">
            <v>#N/A N.A.</v>
          </cell>
          <cell r="BD24">
            <v>33207</v>
          </cell>
          <cell r="BE24" t="str">
            <v>#N/A N.A.</v>
          </cell>
        </row>
        <row r="25">
          <cell r="B25">
            <v>33238</v>
          </cell>
          <cell r="C25">
            <v>225</v>
          </cell>
          <cell r="F25">
            <v>33238</v>
          </cell>
          <cell r="G25">
            <v>222.5</v>
          </cell>
          <cell r="J25">
            <v>33238</v>
          </cell>
          <cell r="K25" t="str">
            <v>#N/A N.A.</v>
          </cell>
          <cell r="N25">
            <v>33238</v>
          </cell>
          <cell r="O25" t="str">
            <v>#N/A N.A.</v>
          </cell>
          <cell r="T25">
            <v>33238</v>
          </cell>
          <cell r="U25" t="str">
            <v>#N/A N.A.</v>
          </cell>
          <cell r="Z25">
            <v>33238</v>
          </cell>
          <cell r="AA25" t="str">
            <v>#N/A N.A.</v>
          </cell>
          <cell r="AF25">
            <v>33238</v>
          </cell>
          <cell r="AG25" t="str">
            <v>#N/A N.A.</v>
          </cell>
          <cell r="AL25">
            <v>33238</v>
          </cell>
          <cell r="AM25" t="str">
            <v>#N/A N.A.</v>
          </cell>
          <cell r="BD25">
            <v>33238</v>
          </cell>
          <cell r="BE25" t="str">
            <v>#N/A N.A.</v>
          </cell>
        </row>
        <row r="26">
          <cell r="B26">
            <v>33269</v>
          </cell>
          <cell r="C26">
            <v>225</v>
          </cell>
          <cell r="F26">
            <v>33269</v>
          </cell>
          <cell r="G26">
            <v>222.5</v>
          </cell>
          <cell r="J26">
            <v>33269</v>
          </cell>
          <cell r="K26" t="str">
            <v>#N/A N.A.</v>
          </cell>
          <cell r="N26">
            <v>33269</v>
          </cell>
          <cell r="O26" t="str">
            <v>#N/A N.A.</v>
          </cell>
          <cell r="T26">
            <v>33269</v>
          </cell>
          <cell r="U26" t="str">
            <v>#N/A N.A.</v>
          </cell>
          <cell r="Z26">
            <v>33269</v>
          </cell>
          <cell r="AA26" t="str">
            <v>#N/A N.A.</v>
          </cell>
          <cell r="AF26">
            <v>33269</v>
          </cell>
          <cell r="AG26" t="str">
            <v>#N/A N.A.</v>
          </cell>
          <cell r="AL26">
            <v>33269</v>
          </cell>
          <cell r="AM26" t="str">
            <v>#N/A N.A.</v>
          </cell>
          <cell r="BD26">
            <v>33269</v>
          </cell>
          <cell r="BE26" t="str">
            <v>#N/A N.A.</v>
          </cell>
        </row>
        <row r="27">
          <cell r="B27">
            <v>33297</v>
          </cell>
          <cell r="C27">
            <v>225</v>
          </cell>
          <cell r="F27">
            <v>33297</v>
          </cell>
          <cell r="G27">
            <v>222.5</v>
          </cell>
          <cell r="J27">
            <v>33297</v>
          </cell>
          <cell r="K27" t="str">
            <v>#N/A N.A.</v>
          </cell>
          <cell r="N27">
            <v>33297</v>
          </cell>
          <cell r="O27" t="str">
            <v>#N/A N.A.</v>
          </cell>
          <cell r="T27">
            <v>33297</v>
          </cell>
          <cell r="U27" t="str">
            <v>#N/A N.A.</v>
          </cell>
          <cell r="Z27">
            <v>33297</v>
          </cell>
          <cell r="AA27" t="str">
            <v>#N/A N.A.</v>
          </cell>
          <cell r="AF27">
            <v>33297</v>
          </cell>
          <cell r="AG27" t="str">
            <v>#N/A N.A.</v>
          </cell>
          <cell r="AL27">
            <v>33297</v>
          </cell>
          <cell r="AM27" t="str">
            <v>#N/A N.A.</v>
          </cell>
          <cell r="BD27">
            <v>33297</v>
          </cell>
          <cell r="BE27" t="str">
            <v>#N/A N.A.</v>
          </cell>
        </row>
        <row r="28">
          <cell r="B28">
            <v>33326</v>
          </cell>
          <cell r="C28">
            <v>232.5</v>
          </cell>
          <cell r="F28">
            <v>33326</v>
          </cell>
          <cell r="G28">
            <v>222.5</v>
          </cell>
          <cell r="J28">
            <v>33326</v>
          </cell>
          <cell r="K28" t="str">
            <v>#N/A N.A.</v>
          </cell>
          <cell r="N28">
            <v>33326</v>
          </cell>
          <cell r="O28" t="str">
            <v>#N/A N.A.</v>
          </cell>
          <cell r="T28">
            <v>33326</v>
          </cell>
          <cell r="U28" t="str">
            <v>#N/A N.A.</v>
          </cell>
          <cell r="Z28">
            <v>33326</v>
          </cell>
          <cell r="AA28" t="str">
            <v>#N/A N.A.</v>
          </cell>
          <cell r="AF28">
            <v>33326</v>
          </cell>
          <cell r="AG28" t="str">
            <v>#N/A N.A.</v>
          </cell>
          <cell r="AL28">
            <v>33326</v>
          </cell>
          <cell r="AM28" t="str">
            <v>#N/A N.A.</v>
          </cell>
          <cell r="BD28">
            <v>33326</v>
          </cell>
          <cell r="BE28" t="str">
            <v>#N/A N.A.</v>
          </cell>
        </row>
        <row r="29">
          <cell r="B29">
            <v>33358</v>
          </cell>
          <cell r="C29">
            <v>227.5</v>
          </cell>
          <cell r="F29">
            <v>33358</v>
          </cell>
          <cell r="G29">
            <v>222.5</v>
          </cell>
          <cell r="J29">
            <v>33358</v>
          </cell>
          <cell r="K29" t="str">
            <v>#N/A N.A.</v>
          </cell>
          <cell r="N29">
            <v>33358</v>
          </cell>
          <cell r="O29" t="str">
            <v>#N/A N.A.</v>
          </cell>
          <cell r="T29">
            <v>33358</v>
          </cell>
          <cell r="U29" t="str">
            <v>#N/A N.A.</v>
          </cell>
          <cell r="Z29">
            <v>33358</v>
          </cell>
          <cell r="AA29" t="str">
            <v>#N/A N.A.</v>
          </cell>
          <cell r="AF29">
            <v>33358</v>
          </cell>
          <cell r="AG29" t="str">
            <v>#N/A N.A.</v>
          </cell>
          <cell r="AL29">
            <v>33358</v>
          </cell>
          <cell r="AM29" t="str">
            <v>#N/A N.A.</v>
          </cell>
          <cell r="BD29">
            <v>33358</v>
          </cell>
          <cell r="BE29" t="str">
            <v>#N/A N.A.</v>
          </cell>
        </row>
        <row r="30">
          <cell r="B30">
            <v>33389</v>
          </cell>
          <cell r="C30">
            <v>225</v>
          </cell>
          <cell r="F30">
            <v>33389</v>
          </cell>
          <cell r="G30">
            <v>210</v>
          </cell>
          <cell r="J30">
            <v>33389</v>
          </cell>
          <cell r="K30" t="str">
            <v>#N/A N.A.</v>
          </cell>
          <cell r="N30">
            <v>33389</v>
          </cell>
          <cell r="O30" t="str">
            <v>#N/A N.A.</v>
          </cell>
          <cell r="T30">
            <v>33389</v>
          </cell>
          <cell r="U30" t="str">
            <v>#N/A N.A.</v>
          </cell>
          <cell r="Z30">
            <v>33389</v>
          </cell>
          <cell r="AA30">
            <v>347.5</v>
          </cell>
          <cell r="AF30">
            <v>33389</v>
          </cell>
          <cell r="AG30" t="str">
            <v>#N/A N.A.</v>
          </cell>
          <cell r="AL30">
            <v>33389</v>
          </cell>
          <cell r="AM30" t="str">
            <v>#N/A N.A.</v>
          </cell>
          <cell r="BD30">
            <v>33389</v>
          </cell>
          <cell r="BE30" t="str">
            <v>#N/A N.A.</v>
          </cell>
        </row>
        <row r="31">
          <cell r="B31">
            <v>33417</v>
          </cell>
          <cell r="C31">
            <v>225</v>
          </cell>
          <cell r="F31">
            <v>33417</v>
          </cell>
          <cell r="G31">
            <v>210</v>
          </cell>
          <cell r="J31">
            <v>33417</v>
          </cell>
          <cell r="K31" t="str">
            <v>#N/A N.A.</v>
          </cell>
          <cell r="N31">
            <v>33417</v>
          </cell>
          <cell r="O31" t="str">
            <v>#N/A N.A.</v>
          </cell>
          <cell r="T31">
            <v>33417</v>
          </cell>
          <cell r="U31" t="str">
            <v>#N/A N.A.</v>
          </cell>
          <cell r="Z31">
            <v>33417</v>
          </cell>
          <cell r="AA31">
            <v>342.5</v>
          </cell>
          <cell r="AF31">
            <v>33417</v>
          </cell>
          <cell r="AG31" t="str">
            <v>#N/A N.A.</v>
          </cell>
          <cell r="AL31">
            <v>33417</v>
          </cell>
          <cell r="AM31" t="str">
            <v>#N/A N.A.</v>
          </cell>
          <cell r="BD31">
            <v>33417</v>
          </cell>
          <cell r="BE31" t="str">
            <v>#N/A N.A.</v>
          </cell>
        </row>
        <row r="32">
          <cell r="B32">
            <v>33450</v>
          </cell>
          <cell r="C32">
            <v>222.5</v>
          </cell>
          <cell r="F32">
            <v>33450</v>
          </cell>
          <cell r="G32">
            <v>210</v>
          </cell>
          <cell r="J32">
            <v>33450</v>
          </cell>
          <cell r="K32" t="str">
            <v>#N/A N.A.</v>
          </cell>
          <cell r="N32">
            <v>33450</v>
          </cell>
          <cell r="O32" t="str">
            <v>#N/A N.A.</v>
          </cell>
          <cell r="T32">
            <v>33450</v>
          </cell>
          <cell r="U32" t="str">
            <v>#N/A N.A.</v>
          </cell>
          <cell r="Z32">
            <v>33450</v>
          </cell>
          <cell r="AA32">
            <v>332.5</v>
          </cell>
          <cell r="AF32">
            <v>33450</v>
          </cell>
          <cell r="AG32" t="str">
            <v>#N/A N.A.</v>
          </cell>
          <cell r="AL32">
            <v>33450</v>
          </cell>
          <cell r="AM32" t="str">
            <v>#N/A N.A.</v>
          </cell>
          <cell r="BD32">
            <v>33450</v>
          </cell>
          <cell r="BE32" t="str">
            <v>#N/A N.A.</v>
          </cell>
        </row>
        <row r="33">
          <cell r="B33">
            <v>33480</v>
          </cell>
          <cell r="C33">
            <v>222.5</v>
          </cell>
          <cell r="F33">
            <v>33480</v>
          </cell>
          <cell r="G33">
            <v>210</v>
          </cell>
          <cell r="J33">
            <v>33480</v>
          </cell>
          <cell r="K33" t="str">
            <v>#N/A N.A.</v>
          </cell>
          <cell r="N33">
            <v>33480</v>
          </cell>
          <cell r="O33" t="str">
            <v>#N/A N.A.</v>
          </cell>
          <cell r="T33">
            <v>33480</v>
          </cell>
          <cell r="U33" t="str">
            <v>#N/A N.A.</v>
          </cell>
          <cell r="Z33">
            <v>33480</v>
          </cell>
          <cell r="AA33">
            <v>312.5</v>
          </cell>
          <cell r="AF33">
            <v>33480</v>
          </cell>
          <cell r="AG33" t="str">
            <v>#N/A N.A.</v>
          </cell>
          <cell r="AL33">
            <v>33480</v>
          </cell>
          <cell r="AM33" t="str">
            <v>#N/A N.A.</v>
          </cell>
          <cell r="BD33">
            <v>33480</v>
          </cell>
          <cell r="BE33" t="str">
            <v>#N/A N.A.</v>
          </cell>
        </row>
        <row r="34">
          <cell r="B34">
            <v>33511</v>
          </cell>
          <cell r="C34">
            <v>220</v>
          </cell>
          <cell r="F34">
            <v>33511</v>
          </cell>
          <cell r="G34">
            <v>210</v>
          </cell>
          <cell r="J34">
            <v>33511</v>
          </cell>
          <cell r="K34" t="str">
            <v>#N/A N.A.</v>
          </cell>
          <cell r="N34">
            <v>33511</v>
          </cell>
          <cell r="O34" t="str">
            <v>#N/A N.A.</v>
          </cell>
          <cell r="T34">
            <v>33511</v>
          </cell>
          <cell r="U34" t="str">
            <v>#N/A N.A.</v>
          </cell>
          <cell r="Z34">
            <v>33511</v>
          </cell>
          <cell r="AA34">
            <v>312.5</v>
          </cell>
          <cell r="AF34">
            <v>33511</v>
          </cell>
          <cell r="AG34" t="str">
            <v>#N/A N.A.</v>
          </cell>
          <cell r="AL34">
            <v>33511</v>
          </cell>
          <cell r="AM34" t="str">
            <v>#N/A N.A.</v>
          </cell>
          <cell r="BD34">
            <v>33511</v>
          </cell>
          <cell r="BE34" t="str">
            <v>#N/A N.A.</v>
          </cell>
        </row>
        <row r="35">
          <cell r="B35">
            <v>33542</v>
          </cell>
          <cell r="C35">
            <v>202.5</v>
          </cell>
          <cell r="F35">
            <v>33542</v>
          </cell>
          <cell r="G35">
            <v>210</v>
          </cell>
          <cell r="J35">
            <v>33542</v>
          </cell>
          <cell r="K35" t="str">
            <v>#N/A N.A.</v>
          </cell>
          <cell r="N35">
            <v>33542</v>
          </cell>
          <cell r="O35" t="str">
            <v>#N/A N.A.</v>
          </cell>
          <cell r="T35">
            <v>33542</v>
          </cell>
          <cell r="U35" t="str">
            <v>#N/A N.A.</v>
          </cell>
          <cell r="Z35">
            <v>33542</v>
          </cell>
          <cell r="AA35">
            <v>310</v>
          </cell>
          <cell r="AF35">
            <v>33542</v>
          </cell>
          <cell r="AG35" t="str">
            <v>#N/A N.A.</v>
          </cell>
          <cell r="AL35">
            <v>33542</v>
          </cell>
          <cell r="AM35" t="str">
            <v>#N/A N.A.</v>
          </cell>
          <cell r="BD35">
            <v>33542</v>
          </cell>
          <cell r="BE35" t="str">
            <v>#N/A N.A.</v>
          </cell>
        </row>
        <row r="36">
          <cell r="B36">
            <v>33571</v>
          </cell>
          <cell r="C36">
            <v>202.5</v>
          </cell>
          <cell r="F36">
            <v>33571</v>
          </cell>
          <cell r="G36">
            <v>200</v>
          </cell>
          <cell r="J36">
            <v>33571</v>
          </cell>
          <cell r="K36" t="str">
            <v>#N/A N.A.</v>
          </cell>
          <cell r="N36">
            <v>33571</v>
          </cell>
          <cell r="O36" t="str">
            <v>#N/A N.A.</v>
          </cell>
          <cell r="T36">
            <v>33571</v>
          </cell>
          <cell r="U36" t="str">
            <v>#N/A N.A.</v>
          </cell>
          <cell r="Z36">
            <v>33571</v>
          </cell>
          <cell r="AA36">
            <v>300</v>
          </cell>
          <cell r="AF36">
            <v>33571</v>
          </cell>
          <cell r="AG36" t="str">
            <v>#N/A N.A.</v>
          </cell>
          <cell r="AL36">
            <v>33571</v>
          </cell>
          <cell r="AM36" t="str">
            <v>#N/A N.A.</v>
          </cell>
          <cell r="BD36">
            <v>33571</v>
          </cell>
          <cell r="BE36" t="str">
            <v>#N/A N.A.</v>
          </cell>
        </row>
        <row r="37">
          <cell r="B37">
            <v>33603</v>
          </cell>
          <cell r="C37">
            <v>198</v>
          </cell>
          <cell r="F37">
            <v>33603</v>
          </cell>
          <cell r="G37">
            <v>195</v>
          </cell>
          <cell r="J37">
            <v>33603</v>
          </cell>
          <cell r="K37" t="str">
            <v>#N/A N.A.</v>
          </cell>
          <cell r="N37">
            <v>33603</v>
          </cell>
          <cell r="O37" t="str">
            <v>#N/A N.A.</v>
          </cell>
          <cell r="T37">
            <v>33603</v>
          </cell>
          <cell r="U37" t="str">
            <v>#N/A N.A.</v>
          </cell>
          <cell r="Z37">
            <v>33603</v>
          </cell>
          <cell r="AA37">
            <v>310</v>
          </cell>
          <cell r="AF37">
            <v>33603</v>
          </cell>
          <cell r="AG37" t="str">
            <v>#N/A N.A.</v>
          </cell>
          <cell r="AL37">
            <v>33603</v>
          </cell>
          <cell r="AM37" t="str">
            <v>#N/A N.A.</v>
          </cell>
          <cell r="BD37">
            <v>33603</v>
          </cell>
          <cell r="BE37" t="str">
            <v>#N/A N.A.</v>
          </cell>
        </row>
        <row r="38">
          <cell r="B38">
            <v>33634</v>
          </cell>
          <cell r="C38">
            <v>205</v>
          </cell>
          <cell r="F38">
            <v>33634</v>
          </cell>
          <cell r="G38">
            <v>200</v>
          </cell>
          <cell r="J38">
            <v>33634</v>
          </cell>
          <cell r="K38" t="str">
            <v>#N/A N.A.</v>
          </cell>
          <cell r="N38">
            <v>33634</v>
          </cell>
          <cell r="O38" t="str">
            <v>#N/A N.A.</v>
          </cell>
          <cell r="T38">
            <v>33634</v>
          </cell>
          <cell r="U38" t="str">
            <v>#N/A N.A.</v>
          </cell>
          <cell r="Z38">
            <v>33634</v>
          </cell>
          <cell r="AA38">
            <v>310</v>
          </cell>
          <cell r="AF38">
            <v>33634</v>
          </cell>
          <cell r="AG38" t="str">
            <v>#N/A N.A.</v>
          </cell>
          <cell r="AL38">
            <v>33634</v>
          </cell>
          <cell r="AM38" t="str">
            <v>#N/A N.A.</v>
          </cell>
          <cell r="BD38">
            <v>33634</v>
          </cell>
          <cell r="BE38" t="str">
            <v>#N/A N.A.</v>
          </cell>
        </row>
        <row r="39">
          <cell r="B39">
            <v>33662</v>
          </cell>
          <cell r="C39">
            <v>205</v>
          </cell>
          <cell r="F39">
            <v>33662</v>
          </cell>
          <cell r="G39">
            <v>200</v>
          </cell>
          <cell r="J39">
            <v>33662</v>
          </cell>
          <cell r="K39" t="str">
            <v>#N/A N.A.</v>
          </cell>
          <cell r="N39">
            <v>33662</v>
          </cell>
          <cell r="O39" t="str">
            <v>#N/A N.A.</v>
          </cell>
          <cell r="T39">
            <v>33662</v>
          </cell>
          <cell r="U39" t="str">
            <v>#N/A N.A.</v>
          </cell>
          <cell r="Z39">
            <v>33662</v>
          </cell>
          <cell r="AA39">
            <v>310</v>
          </cell>
          <cell r="AF39">
            <v>33662</v>
          </cell>
          <cell r="AG39" t="str">
            <v>#N/A N.A.</v>
          </cell>
          <cell r="AL39">
            <v>33662</v>
          </cell>
          <cell r="AM39" t="str">
            <v>#N/A N.A.</v>
          </cell>
          <cell r="BD39">
            <v>33662</v>
          </cell>
          <cell r="BE39" t="str">
            <v>#N/A N.A.</v>
          </cell>
        </row>
        <row r="40">
          <cell r="B40">
            <v>33694</v>
          </cell>
          <cell r="C40">
            <v>208.5</v>
          </cell>
          <cell r="F40">
            <v>33694</v>
          </cell>
          <cell r="G40">
            <v>200</v>
          </cell>
          <cell r="J40">
            <v>33694</v>
          </cell>
          <cell r="K40" t="str">
            <v>#N/A N.A.</v>
          </cell>
          <cell r="N40">
            <v>33694</v>
          </cell>
          <cell r="O40" t="str">
            <v>#N/A N.A.</v>
          </cell>
          <cell r="T40">
            <v>33694</v>
          </cell>
          <cell r="U40" t="str">
            <v>#N/A N.A.</v>
          </cell>
          <cell r="Z40">
            <v>33694</v>
          </cell>
          <cell r="AA40">
            <v>305</v>
          </cell>
          <cell r="AF40">
            <v>33694</v>
          </cell>
          <cell r="AG40" t="str">
            <v>#N/A N.A.</v>
          </cell>
          <cell r="AL40">
            <v>33694</v>
          </cell>
          <cell r="AM40" t="str">
            <v>#N/A N.A.</v>
          </cell>
          <cell r="BD40">
            <v>33694</v>
          </cell>
          <cell r="BE40" t="str">
            <v>#N/A N.A.</v>
          </cell>
        </row>
        <row r="41">
          <cell r="B41">
            <v>33724</v>
          </cell>
          <cell r="C41">
            <v>211</v>
          </cell>
          <cell r="F41">
            <v>33724</v>
          </cell>
          <cell r="G41">
            <v>192.5</v>
          </cell>
          <cell r="J41">
            <v>33724</v>
          </cell>
          <cell r="K41" t="str">
            <v>#N/A N.A.</v>
          </cell>
          <cell r="N41">
            <v>33724</v>
          </cell>
          <cell r="O41" t="str">
            <v>#N/A N.A.</v>
          </cell>
          <cell r="T41">
            <v>33724</v>
          </cell>
          <cell r="U41" t="str">
            <v>#N/A N.A.</v>
          </cell>
          <cell r="Z41">
            <v>33724</v>
          </cell>
          <cell r="AA41">
            <v>305</v>
          </cell>
          <cell r="AF41">
            <v>33724</v>
          </cell>
          <cell r="AG41" t="str">
            <v>#N/A N.A.</v>
          </cell>
          <cell r="AL41">
            <v>33724</v>
          </cell>
          <cell r="AM41" t="str">
            <v>#N/A N.A.</v>
          </cell>
          <cell r="BD41">
            <v>33724</v>
          </cell>
          <cell r="BE41" t="str">
            <v>#N/A N.A.</v>
          </cell>
        </row>
        <row r="42">
          <cell r="B42">
            <v>33753</v>
          </cell>
          <cell r="C42">
            <v>208.5</v>
          </cell>
          <cell r="F42">
            <v>33753</v>
          </cell>
          <cell r="G42">
            <v>187.5</v>
          </cell>
          <cell r="J42">
            <v>33753</v>
          </cell>
          <cell r="K42" t="str">
            <v>#N/A N.A.</v>
          </cell>
          <cell r="N42">
            <v>33753</v>
          </cell>
          <cell r="O42" t="str">
            <v>#N/A N.A.</v>
          </cell>
          <cell r="T42">
            <v>33753</v>
          </cell>
          <cell r="U42" t="str">
            <v>#N/A N.A.</v>
          </cell>
          <cell r="Z42">
            <v>33753</v>
          </cell>
          <cell r="AA42">
            <v>305</v>
          </cell>
          <cell r="AF42">
            <v>33753</v>
          </cell>
          <cell r="AG42" t="str">
            <v>#N/A N.A.</v>
          </cell>
          <cell r="AL42">
            <v>33753</v>
          </cell>
          <cell r="AM42" t="str">
            <v>#N/A N.A.</v>
          </cell>
          <cell r="BD42">
            <v>33753</v>
          </cell>
          <cell r="BE42" t="str">
            <v>#N/A N.A.</v>
          </cell>
        </row>
        <row r="43">
          <cell r="B43">
            <v>33785</v>
          </cell>
          <cell r="C43">
            <v>205</v>
          </cell>
          <cell r="F43">
            <v>33785</v>
          </cell>
          <cell r="G43">
            <v>185</v>
          </cell>
          <cell r="J43">
            <v>33785</v>
          </cell>
          <cell r="K43" t="str">
            <v>#N/A N.A.</v>
          </cell>
          <cell r="N43">
            <v>33785</v>
          </cell>
          <cell r="O43" t="str">
            <v>#N/A N.A.</v>
          </cell>
          <cell r="T43">
            <v>33785</v>
          </cell>
          <cell r="U43" t="str">
            <v>#N/A N.A.</v>
          </cell>
          <cell r="Z43">
            <v>33785</v>
          </cell>
          <cell r="AA43">
            <v>290</v>
          </cell>
          <cell r="AF43">
            <v>33785</v>
          </cell>
          <cell r="AG43" t="str">
            <v>#N/A N.A.</v>
          </cell>
          <cell r="AL43">
            <v>33785</v>
          </cell>
          <cell r="AM43" t="str">
            <v>#N/A N.A.</v>
          </cell>
          <cell r="BD43">
            <v>33785</v>
          </cell>
          <cell r="BE43" t="str">
            <v>#N/A N.A.</v>
          </cell>
        </row>
        <row r="44">
          <cell r="B44">
            <v>33816</v>
          </cell>
          <cell r="C44">
            <v>185</v>
          </cell>
          <cell r="F44">
            <v>33816</v>
          </cell>
          <cell r="G44">
            <v>165</v>
          </cell>
          <cell r="J44">
            <v>33816</v>
          </cell>
          <cell r="K44" t="str">
            <v>#N/A N.A.</v>
          </cell>
          <cell r="N44">
            <v>33816</v>
          </cell>
          <cell r="O44" t="str">
            <v>#N/A N.A.</v>
          </cell>
          <cell r="T44">
            <v>33816</v>
          </cell>
          <cell r="U44" t="str">
            <v>#N/A N.A.</v>
          </cell>
          <cell r="Z44">
            <v>33816</v>
          </cell>
          <cell r="AA44">
            <v>290</v>
          </cell>
          <cell r="AF44">
            <v>33816</v>
          </cell>
          <cell r="AG44" t="str">
            <v>#N/A N.A.</v>
          </cell>
          <cell r="AL44">
            <v>33816</v>
          </cell>
          <cell r="AM44" t="str">
            <v>#N/A N.A.</v>
          </cell>
          <cell r="BD44">
            <v>33816</v>
          </cell>
          <cell r="BE44" t="str">
            <v>#N/A N.A.</v>
          </cell>
        </row>
        <row r="45">
          <cell r="B45">
            <v>33847</v>
          </cell>
          <cell r="C45">
            <v>202.5</v>
          </cell>
          <cell r="F45">
            <v>33847</v>
          </cell>
          <cell r="G45">
            <v>165</v>
          </cell>
          <cell r="J45">
            <v>33847</v>
          </cell>
          <cell r="K45" t="str">
            <v>#N/A N.A.</v>
          </cell>
          <cell r="N45">
            <v>33847</v>
          </cell>
          <cell r="O45" t="str">
            <v>#N/A N.A.</v>
          </cell>
          <cell r="T45">
            <v>33847</v>
          </cell>
          <cell r="U45" t="str">
            <v>#N/A N.A.</v>
          </cell>
          <cell r="Z45">
            <v>33847</v>
          </cell>
          <cell r="AA45">
            <v>290</v>
          </cell>
          <cell r="AF45">
            <v>33847</v>
          </cell>
          <cell r="AG45" t="str">
            <v>#N/A N.A.</v>
          </cell>
          <cell r="AL45">
            <v>33847</v>
          </cell>
          <cell r="AM45" t="str">
            <v>#N/A N.A.</v>
          </cell>
          <cell r="BD45">
            <v>33847</v>
          </cell>
          <cell r="BE45" t="str">
            <v>#N/A N.A.</v>
          </cell>
        </row>
        <row r="46">
          <cell r="B46">
            <v>33877</v>
          </cell>
          <cell r="C46">
            <v>202.5</v>
          </cell>
          <cell r="F46">
            <v>33877</v>
          </cell>
          <cell r="G46">
            <v>165</v>
          </cell>
          <cell r="J46">
            <v>33877</v>
          </cell>
          <cell r="K46" t="str">
            <v>#N/A N.A.</v>
          </cell>
          <cell r="N46">
            <v>33877</v>
          </cell>
          <cell r="O46" t="str">
            <v>#N/A N.A.</v>
          </cell>
          <cell r="T46">
            <v>33877</v>
          </cell>
          <cell r="U46" t="str">
            <v>#N/A N.A.</v>
          </cell>
          <cell r="Z46">
            <v>33877</v>
          </cell>
          <cell r="AA46">
            <v>290</v>
          </cell>
          <cell r="AF46">
            <v>33877</v>
          </cell>
          <cell r="AG46" t="str">
            <v>#N/A N.A.</v>
          </cell>
          <cell r="AL46">
            <v>33877</v>
          </cell>
          <cell r="AM46" t="str">
            <v>#N/A N.A.</v>
          </cell>
          <cell r="BD46">
            <v>33877</v>
          </cell>
          <cell r="BE46" t="str">
            <v>#N/A N.A.</v>
          </cell>
        </row>
        <row r="47">
          <cell r="B47">
            <v>33907</v>
          </cell>
          <cell r="C47">
            <v>210</v>
          </cell>
          <cell r="F47">
            <v>33907</v>
          </cell>
          <cell r="G47">
            <v>165</v>
          </cell>
          <cell r="J47">
            <v>33907</v>
          </cell>
          <cell r="K47" t="str">
            <v>#N/A N.A.</v>
          </cell>
          <cell r="N47">
            <v>33907</v>
          </cell>
          <cell r="O47" t="str">
            <v>#N/A N.A.</v>
          </cell>
          <cell r="T47">
            <v>33907</v>
          </cell>
          <cell r="U47" t="str">
            <v>#N/A N.A.</v>
          </cell>
          <cell r="Z47">
            <v>33907</v>
          </cell>
          <cell r="AA47">
            <v>290</v>
          </cell>
          <cell r="AF47">
            <v>33907</v>
          </cell>
          <cell r="AG47" t="str">
            <v>#N/A N.A.</v>
          </cell>
          <cell r="AL47">
            <v>33907</v>
          </cell>
          <cell r="AM47" t="str">
            <v>#N/A N.A.</v>
          </cell>
          <cell r="BD47">
            <v>33907</v>
          </cell>
          <cell r="BE47" t="str">
            <v>#N/A N.A.</v>
          </cell>
        </row>
        <row r="48">
          <cell r="B48">
            <v>33938</v>
          </cell>
          <cell r="C48">
            <v>220</v>
          </cell>
          <cell r="F48">
            <v>33938</v>
          </cell>
          <cell r="G48">
            <v>171</v>
          </cell>
          <cell r="J48">
            <v>33938</v>
          </cell>
          <cell r="K48" t="str">
            <v>#N/A N.A.</v>
          </cell>
          <cell r="N48">
            <v>33938</v>
          </cell>
          <cell r="O48" t="str">
            <v>#N/A N.A.</v>
          </cell>
          <cell r="T48">
            <v>33938</v>
          </cell>
          <cell r="U48" t="str">
            <v>#N/A N.A.</v>
          </cell>
          <cell r="Z48">
            <v>33938</v>
          </cell>
          <cell r="AA48">
            <v>290</v>
          </cell>
          <cell r="AF48">
            <v>33938</v>
          </cell>
          <cell r="AG48" t="str">
            <v>#N/A N.A.</v>
          </cell>
          <cell r="AL48">
            <v>33938</v>
          </cell>
          <cell r="AM48" t="str">
            <v>#N/A N.A.</v>
          </cell>
          <cell r="BD48">
            <v>33938</v>
          </cell>
          <cell r="BE48" t="str">
            <v>#N/A N.A.</v>
          </cell>
        </row>
        <row r="49">
          <cell r="B49">
            <v>33969</v>
          </cell>
          <cell r="C49">
            <v>221.5</v>
          </cell>
          <cell r="F49">
            <v>33969</v>
          </cell>
          <cell r="G49">
            <v>171</v>
          </cell>
          <cell r="J49">
            <v>33969</v>
          </cell>
          <cell r="K49" t="str">
            <v>#N/A N.A.</v>
          </cell>
          <cell r="N49">
            <v>33969</v>
          </cell>
          <cell r="O49" t="str">
            <v>#N/A N.A.</v>
          </cell>
          <cell r="T49">
            <v>33969</v>
          </cell>
          <cell r="U49" t="str">
            <v>#N/A N.A.</v>
          </cell>
          <cell r="Z49">
            <v>33969</v>
          </cell>
          <cell r="AA49">
            <v>290</v>
          </cell>
          <cell r="AF49">
            <v>33969</v>
          </cell>
          <cell r="AG49" t="str">
            <v>#N/A N.A.</v>
          </cell>
          <cell r="AL49">
            <v>33969</v>
          </cell>
          <cell r="AM49" t="str">
            <v>#N/A N.A.</v>
          </cell>
          <cell r="BD49">
            <v>33969</v>
          </cell>
          <cell r="BE49" t="str">
            <v>#N/A N.A.</v>
          </cell>
        </row>
        <row r="50">
          <cell r="B50">
            <v>33998</v>
          </cell>
          <cell r="C50">
            <v>221.5</v>
          </cell>
          <cell r="F50">
            <v>33998</v>
          </cell>
          <cell r="G50">
            <v>171</v>
          </cell>
          <cell r="J50">
            <v>33998</v>
          </cell>
          <cell r="K50" t="str">
            <v>#N/A N.A.</v>
          </cell>
          <cell r="N50">
            <v>33998</v>
          </cell>
          <cell r="O50" t="str">
            <v>#N/A N.A.</v>
          </cell>
          <cell r="T50">
            <v>33998</v>
          </cell>
          <cell r="U50" t="str">
            <v>#N/A N.A.</v>
          </cell>
          <cell r="Z50">
            <v>33998</v>
          </cell>
          <cell r="AA50">
            <v>290</v>
          </cell>
          <cell r="AF50">
            <v>33998</v>
          </cell>
          <cell r="AG50">
            <v>285</v>
          </cell>
          <cell r="AL50">
            <v>33998</v>
          </cell>
          <cell r="AM50" t="str">
            <v>#N/A N.A.</v>
          </cell>
          <cell r="BD50">
            <v>33998</v>
          </cell>
          <cell r="BE50">
            <v>440</v>
          </cell>
        </row>
        <row r="51">
          <cell r="B51">
            <v>34026</v>
          </cell>
          <cell r="C51">
            <v>237.5</v>
          </cell>
          <cell r="F51">
            <v>34026</v>
          </cell>
          <cell r="G51">
            <v>192.5</v>
          </cell>
          <cell r="J51">
            <v>34026</v>
          </cell>
          <cell r="K51" t="str">
            <v>#N/A N.A.</v>
          </cell>
          <cell r="N51">
            <v>34026</v>
          </cell>
          <cell r="O51" t="str">
            <v>#N/A N.A.</v>
          </cell>
          <cell r="T51">
            <v>34026</v>
          </cell>
          <cell r="U51" t="str">
            <v>#N/A N.A.</v>
          </cell>
          <cell r="Z51">
            <v>34026</v>
          </cell>
          <cell r="AA51">
            <v>290</v>
          </cell>
          <cell r="AF51">
            <v>34026</v>
          </cell>
          <cell r="AG51">
            <v>285</v>
          </cell>
          <cell r="AL51">
            <v>34026</v>
          </cell>
          <cell r="AM51" t="str">
            <v>#N/A N.A.</v>
          </cell>
          <cell r="BD51">
            <v>34026</v>
          </cell>
          <cell r="BE51">
            <v>440</v>
          </cell>
        </row>
        <row r="52">
          <cell r="B52">
            <v>34059</v>
          </cell>
          <cell r="C52">
            <v>237.5</v>
          </cell>
          <cell r="F52">
            <v>34059</v>
          </cell>
          <cell r="G52">
            <v>202.5</v>
          </cell>
          <cell r="J52">
            <v>34059</v>
          </cell>
          <cell r="K52" t="str">
            <v>#N/A N.A.</v>
          </cell>
          <cell r="N52">
            <v>34059</v>
          </cell>
          <cell r="O52" t="str">
            <v>#N/A N.A.</v>
          </cell>
          <cell r="T52">
            <v>34059</v>
          </cell>
          <cell r="U52" t="str">
            <v>#N/A N.A.</v>
          </cell>
          <cell r="Z52">
            <v>34059</v>
          </cell>
          <cell r="AA52">
            <v>290</v>
          </cell>
          <cell r="AF52">
            <v>34059</v>
          </cell>
          <cell r="AG52">
            <v>285</v>
          </cell>
          <cell r="AL52">
            <v>34059</v>
          </cell>
          <cell r="AM52" t="str">
            <v>#N/A N.A.</v>
          </cell>
          <cell r="BD52">
            <v>34059</v>
          </cell>
          <cell r="BE52">
            <v>440</v>
          </cell>
        </row>
        <row r="53">
          <cell r="B53">
            <v>34089</v>
          </cell>
          <cell r="C53">
            <v>241.5</v>
          </cell>
          <cell r="F53">
            <v>34089</v>
          </cell>
          <cell r="G53">
            <v>215</v>
          </cell>
          <cell r="J53">
            <v>34089</v>
          </cell>
          <cell r="K53" t="str">
            <v>#N/A N.A.</v>
          </cell>
          <cell r="N53">
            <v>34089</v>
          </cell>
          <cell r="O53" t="str">
            <v>#N/A N.A.</v>
          </cell>
          <cell r="T53">
            <v>34089</v>
          </cell>
          <cell r="U53" t="str">
            <v>#N/A N.A.</v>
          </cell>
          <cell r="Z53">
            <v>34089</v>
          </cell>
          <cell r="AA53">
            <v>290</v>
          </cell>
          <cell r="AF53">
            <v>34089</v>
          </cell>
          <cell r="AG53">
            <v>285</v>
          </cell>
          <cell r="AL53">
            <v>34089</v>
          </cell>
          <cell r="AM53" t="str">
            <v>#N/A N.A.</v>
          </cell>
          <cell r="BD53">
            <v>34089</v>
          </cell>
          <cell r="BE53">
            <v>440</v>
          </cell>
        </row>
        <row r="54">
          <cell r="B54">
            <v>34120</v>
          </cell>
          <cell r="C54">
            <v>241.5</v>
          </cell>
          <cell r="F54">
            <v>34120</v>
          </cell>
          <cell r="G54">
            <v>232.5</v>
          </cell>
          <cell r="J54">
            <v>34120</v>
          </cell>
          <cell r="K54" t="str">
            <v>#N/A N.A.</v>
          </cell>
          <cell r="N54">
            <v>34120</v>
          </cell>
          <cell r="O54" t="str">
            <v>#N/A N.A.</v>
          </cell>
          <cell r="T54">
            <v>34120</v>
          </cell>
          <cell r="U54" t="str">
            <v>#N/A N.A.</v>
          </cell>
          <cell r="Z54">
            <v>34120</v>
          </cell>
          <cell r="AA54">
            <v>302.5</v>
          </cell>
          <cell r="AF54">
            <v>34120</v>
          </cell>
          <cell r="AG54">
            <v>290</v>
          </cell>
          <cell r="AL54">
            <v>34120</v>
          </cell>
          <cell r="AM54" t="str">
            <v>#N/A N.A.</v>
          </cell>
          <cell r="BD54">
            <v>34120</v>
          </cell>
          <cell r="BE54">
            <v>450</v>
          </cell>
        </row>
        <row r="55">
          <cell r="B55">
            <v>34150</v>
          </cell>
          <cell r="C55">
            <v>241.5</v>
          </cell>
          <cell r="F55">
            <v>34150</v>
          </cell>
          <cell r="G55">
            <v>232.5</v>
          </cell>
          <cell r="J55">
            <v>34150</v>
          </cell>
          <cell r="K55" t="str">
            <v>#N/A N.A.</v>
          </cell>
          <cell r="N55">
            <v>34150</v>
          </cell>
          <cell r="O55" t="str">
            <v>#N/A N.A.</v>
          </cell>
          <cell r="T55">
            <v>34150</v>
          </cell>
          <cell r="U55" t="str">
            <v>#N/A N.A.</v>
          </cell>
          <cell r="Z55">
            <v>34150</v>
          </cell>
          <cell r="AA55">
            <v>302.5</v>
          </cell>
          <cell r="AF55">
            <v>34150</v>
          </cell>
          <cell r="AG55">
            <v>300</v>
          </cell>
          <cell r="AL55">
            <v>34150</v>
          </cell>
          <cell r="AM55" t="str">
            <v>#N/A N.A.</v>
          </cell>
          <cell r="BD55">
            <v>34150</v>
          </cell>
          <cell r="BE55">
            <v>465</v>
          </cell>
        </row>
        <row r="56">
          <cell r="B56">
            <v>34180</v>
          </cell>
          <cell r="C56">
            <v>230</v>
          </cell>
          <cell r="F56">
            <v>34180</v>
          </cell>
          <cell r="G56">
            <v>225</v>
          </cell>
          <cell r="J56">
            <v>34180</v>
          </cell>
          <cell r="K56" t="str">
            <v>#N/A N.A.</v>
          </cell>
          <cell r="N56">
            <v>34180</v>
          </cell>
          <cell r="O56" t="str">
            <v>#N/A N.A.</v>
          </cell>
          <cell r="T56">
            <v>34180</v>
          </cell>
          <cell r="U56" t="str">
            <v>#N/A N.A.</v>
          </cell>
          <cell r="Z56">
            <v>34180</v>
          </cell>
          <cell r="AA56">
            <v>290</v>
          </cell>
          <cell r="AF56">
            <v>34180</v>
          </cell>
          <cell r="AG56">
            <v>277.5</v>
          </cell>
          <cell r="AL56">
            <v>34180</v>
          </cell>
          <cell r="AM56" t="str">
            <v>#N/A N.A.</v>
          </cell>
          <cell r="BD56">
            <v>34180</v>
          </cell>
          <cell r="BE56">
            <v>445</v>
          </cell>
        </row>
        <row r="57">
          <cell r="B57">
            <v>34212</v>
          </cell>
          <cell r="C57">
            <v>230</v>
          </cell>
          <cell r="F57">
            <v>34212</v>
          </cell>
          <cell r="G57">
            <v>222.5</v>
          </cell>
          <cell r="J57">
            <v>34212</v>
          </cell>
          <cell r="K57" t="str">
            <v>#N/A N.A.</v>
          </cell>
          <cell r="N57">
            <v>34212</v>
          </cell>
          <cell r="O57" t="str">
            <v>#N/A N.A.</v>
          </cell>
          <cell r="T57">
            <v>34212</v>
          </cell>
          <cell r="U57" t="str">
            <v>#N/A N.A.</v>
          </cell>
          <cell r="Z57">
            <v>34212</v>
          </cell>
          <cell r="AA57">
            <v>290</v>
          </cell>
          <cell r="AF57">
            <v>34212</v>
          </cell>
          <cell r="AG57">
            <v>277.5</v>
          </cell>
          <cell r="AL57">
            <v>34212</v>
          </cell>
          <cell r="AM57" t="str">
            <v>#N/A N.A.</v>
          </cell>
          <cell r="BD57">
            <v>34212</v>
          </cell>
          <cell r="BE57">
            <v>445</v>
          </cell>
        </row>
        <row r="58">
          <cell r="B58">
            <v>34242</v>
          </cell>
          <cell r="C58">
            <v>235</v>
          </cell>
          <cell r="F58">
            <v>34242</v>
          </cell>
          <cell r="G58">
            <v>225</v>
          </cell>
          <cell r="J58">
            <v>34242</v>
          </cell>
          <cell r="K58" t="str">
            <v>#N/A N.A.</v>
          </cell>
          <cell r="N58">
            <v>34242</v>
          </cell>
          <cell r="O58" t="str">
            <v>#N/A N.A.</v>
          </cell>
          <cell r="T58">
            <v>34242</v>
          </cell>
          <cell r="U58" t="str">
            <v>#N/A N.A.</v>
          </cell>
          <cell r="Z58">
            <v>34242</v>
          </cell>
          <cell r="AA58">
            <v>290</v>
          </cell>
          <cell r="AF58">
            <v>34242</v>
          </cell>
          <cell r="AG58">
            <v>277.5</v>
          </cell>
          <cell r="AL58">
            <v>34242</v>
          </cell>
          <cell r="AM58" t="str">
            <v>#N/A N.A.</v>
          </cell>
          <cell r="BD58">
            <v>34242</v>
          </cell>
          <cell r="BE58">
            <v>445</v>
          </cell>
        </row>
        <row r="59">
          <cell r="B59">
            <v>34271</v>
          </cell>
          <cell r="C59">
            <v>232.5</v>
          </cell>
          <cell r="F59">
            <v>34271</v>
          </cell>
          <cell r="G59">
            <v>225</v>
          </cell>
          <cell r="J59">
            <v>34271</v>
          </cell>
          <cell r="K59" t="str">
            <v>#N/A N.A.</v>
          </cell>
          <cell r="N59">
            <v>34271</v>
          </cell>
          <cell r="O59" t="str">
            <v>#N/A N.A.</v>
          </cell>
          <cell r="T59">
            <v>34271</v>
          </cell>
          <cell r="U59" t="str">
            <v>#N/A N.A.</v>
          </cell>
          <cell r="Z59">
            <v>34271</v>
          </cell>
          <cell r="AA59">
            <v>285</v>
          </cell>
          <cell r="AF59">
            <v>34271</v>
          </cell>
          <cell r="AG59">
            <v>272.5</v>
          </cell>
          <cell r="AL59">
            <v>34271</v>
          </cell>
          <cell r="AM59" t="str">
            <v>#N/A N.A.</v>
          </cell>
          <cell r="BD59">
            <v>34271</v>
          </cell>
          <cell r="BE59">
            <v>425</v>
          </cell>
        </row>
        <row r="60">
          <cell r="B60">
            <v>34303</v>
          </cell>
          <cell r="C60">
            <v>227.5</v>
          </cell>
          <cell r="F60">
            <v>34303</v>
          </cell>
          <cell r="G60">
            <v>210</v>
          </cell>
          <cell r="J60">
            <v>34303</v>
          </cell>
          <cell r="K60" t="str">
            <v>#N/A N.A.</v>
          </cell>
          <cell r="N60">
            <v>34303</v>
          </cell>
          <cell r="O60" t="str">
            <v>#N/A N.A.</v>
          </cell>
          <cell r="T60">
            <v>34303</v>
          </cell>
          <cell r="U60" t="str">
            <v>#N/A N.A.</v>
          </cell>
          <cell r="Z60">
            <v>34303</v>
          </cell>
          <cell r="AA60">
            <v>285</v>
          </cell>
          <cell r="AF60">
            <v>34303</v>
          </cell>
          <cell r="AG60">
            <v>275</v>
          </cell>
          <cell r="AL60">
            <v>34303</v>
          </cell>
          <cell r="AM60" t="str">
            <v>#N/A N.A.</v>
          </cell>
          <cell r="BD60">
            <v>34303</v>
          </cell>
          <cell r="BE60">
            <v>425</v>
          </cell>
        </row>
        <row r="61">
          <cell r="B61">
            <v>34334</v>
          </cell>
          <cell r="C61">
            <v>227.5</v>
          </cell>
          <cell r="F61">
            <v>34334</v>
          </cell>
          <cell r="G61">
            <v>210</v>
          </cell>
          <cell r="J61">
            <v>34334</v>
          </cell>
          <cell r="K61" t="str">
            <v>#N/A N.A.</v>
          </cell>
          <cell r="N61">
            <v>34334</v>
          </cell>
          <cell r="O61" t="str">
            <v>#N/A N.A.</v>
          </cell>
          <cell r="T61">
            <v>34334</v>
          </cell>
          <cell r="U61" t="str">
            <v>#N/A N.A.</v>
          </cell>
          <cell r="Z61">
            <v>34334</v>
          </cell>
          <cell r="AA61">
            <v>285</v>
          </cell>
          <cell r="AF61">
            <v>34334</v>
          </cell>
          <cell r="AG61">
            <v>280</v>
          </cell>
          <cell r="AL61">
            <v>34334</v>
          </cell>
          <cell r="AM61" t="str">
            <v>#N/A N.A.</v>
          </cell>
          <cell r="BD61">
            <v>34334</v>
          </cell>
          <cell r="BE61">
            <v>417.5</v>
          </cell>
        </row>
        <row r="62">
          <cell r="B62">
            <v>34365</v>
          </cell>
          <cell r="C62">
            <v>225</v>
          </cell>
          <cell r="F62">
            <v>34365</v>
          </cell>
          <cell r="G62">
            <v>207.5</v>
          </cell>
          <cell r="J62">
            <v>34365</v>
          </cell>
          <cell r="K62" t="str">
            <v>#N/A N.A.</v>
          </cell>
          <cell r="N62">
            <v>34365</v>
          </cell>
          <cell r="O62" t="str">
            <v>#N/A N.A.</v>
          </cell>
          <cell r="T62">
            <v>34365</v>
          </cell>
          <cell r="U62" t="str">
            <v>#N/A N.A.</v>
          </cell>
          <cell r="Z62">
            <v>34365</v>
          </cell>
          <cell r="AA62">
            <v>285</v>
          </cell>
          <cell r="AF62">
            <v>34365</v>
          </cell>
          <cell r="AG62">
            <v>280</v>
          </cell>
          <cell r="AL62">
            <v>34365</v>
          </cell>
          <cell r="AM62" t="str">
            <v>#N/A N.A.</v>
          </cell>
          <cell r="BD62">
            <v>34365</v>
          </cell>
          <cell r="BE62">
            <v>417.5</v>
          </cell>
        </row>
        <row r="63">
          <cell r="B63">
            <v>34393</v>
          </cell>
          <cell r="C63">
            <v>225</v>
          </cell>
          <cell r="F63">
            <v>34393</v>
          </cell>
          <cell r="G63">
            <v>207.5</v>
          </cell>
          <cell r="J63">
            <v>34393</v>
          </cell>
          <cell r="K63" t="str">
            <v>#N/A N.A.</v>
          </cell>
          <cell r="N63">
            <v>34393</v>
          </cell>
          <cell r="O63" t="str">
            <v>#N/A N.A.</v>
          </cell>
          <cell r="T63">
            <v>34393</v>
          </cell>
          <cell r="U63">
            <v>300</v>
          </cell>
          <cell r="Z63">
            <v>34393</v>
          </cell>
          <cell r="AA63">
            <v>285</v>
          </cell>
          <cell r="AF63">
            <v>34393</v>
          </cell>
          <cell r="AG63">
            <v>285</v>
          </cell>
          <cell r="AL63">
            <v>34393</v>
          </cell>
          <cell r="AM63" t="str">
            <v>#N/A N.A.</v>
          </cell>
          <cell r="BD63">
            <v>34393</v>
          </cell>
          <cell r="BE63">
            <v>440</v>
          </cell>
        </row>
        <row r="64">
          <cell r="B64">
            <v>34424</v>
          </cell>
          <cell r="C64">
            <v>225</v>
          </cell>
          <cell r="F64">
            <v>34424</v>
          </cell>
          <cell r="G64">
            <v>227.5</v>
          </cell>
          <cell r="J64">
            <v>34424</v>
          </cell>
          <cell r="K64" t="str">
            <v>#N/A N.A.</v>
          </cell>
          <cell r="N64">
            <v>34424</v>
          </cell>
          <cell r="O64" t="str">
            <v>#N/A N.A.</v>
          </cell>
          <cell r="T64">
            <v>34424</v>
          </cell>
          <cell r="U64">
            <v>300</v>
          </cell>
          <cell r="Z64">
            <v>34424</v>
          </cell>
          <cell r="AA64">
            <v>285</v>
          </cell>
          <cell r="AF64">
            <v>34424</v>
          </cell>
          <cell r="AG64">
            <v>285</v>
          </cell>
          <cell r="AL64">
            <v>34424</v>
          </cell>
          <cell r="AM64" t="str">
            <v>#N/A N.A.</v>
          </cell>
          <cell r="BD64">
            <v>34424</v>
          </cell>
          <cell r="BE64">
            <v>440</v>
          </cell>
        </row>
        <row r="65">
          <cell r="B65">
            <v>34453</v>
          </cell>
          <cell r="C65">
            <v>230</v>
          </cell>
          <cell r="F65">
            <v>34453</v>
          </cell>
          <cell r="G65">
            <v>237.5</v>
          </cell>
          <cell r="J65">
            <v>34453</v>
          </cell>
          <cell r="K65" t="str">
            <v>#N/A N.A.</v>
          </cell>
          <cell r="N65">
            <v>34453</v>
          </cell>
          <cell r="O65" t="str">
            <v>#N/A N.A.</v>
          </cell>
          <cell r="T65">
            <v>34453</v>
          </cell>
          <cell r="U65">
            <v>300</v>
          </cell>
          <cell r="Z65">
            <v>34453</v>
          </cell>
          <cell r="AA65">
            <v>290</v>
          </cell>
          <cell r="AF65">
            <v>34453</v>
          </cell>
          <cell r="AG65">
            <v>290</v>
          </cell>
          <cell r="AL65">
            <v>34453</v>
          </cell>
          <cell r="AM65" t="str">
            <v>#N/A N.A.</v>
          </cell>
          <cell r="BD65">
            <v>34453</v>
          </cell>
          <cell r="BE65">
            <v>450</v>
          </cell>
        </row>
        <row r="66">
          <cell r="B66">
            <v>34485</v>
          </cell>
          <cell r="C66">
            <v>222.5</v>
          </cell>
          <cell r="F66">
            <v>34485</v>
          </cell>
          <cell r="G66">
            <v>242.5</v>
          </cell>
          <cell r="J66">
            <v>34485</v>
          </cell>
          <cell r="K66" t="str">
            <v>#N/A N.A.</v>
          </cell>
          <cell r="N66">
            <v>34485</v>
          </cell>
          <cell r="O66" t="str">
            <v>#N/A N.A.</v>
          </cell>
          <cell r="T66">
            <v>34485</v>
          </cell>
          <cell r="U66">
            <v>300</v>
          </cell>
          <cell r="Z66">
            <v>34485</v>
          </cell>
          <cell r="AA66">
            <v>290</v>
          </cell>
          <cell r="AF66">
            <v>34485</v>
          </cell>
          <cell r="AG66">
            <v>290</v>
          </cell>
          <cell r="AL66">
            <v>34485</v>
          </cell>
          <cell r="AM66" t="str">
            <v>#N/A N.A.</v>
          </cell>
          <cell r="BD66">
            <v>34485</v>
          </cell>
          <cell r="BE66">
            <v>450</v>
          </cell>
        </row>
        <row r="67">
          <cell r="B67">
            <v>34515</v>
          </cell>
          <cell r="C67">
            <v>222.5</v>
          </cell>
          <cell r="F67">
            <v>34515</v>
          </cell>
          <cell r="G67">
            <v>242.5</v>
          </cell>
          <cell r="J67">
            <v>34515</v>
          </cell>
          <cell r="K67" t="str">
            <v>#N/A N.A.</v>
          </cell>
          <cell r="N67">
            <v>34515</v>
          </cell>
          <cell r="O67" t="str">
            <v>#N/A N.A.</v>
          </cell>
          <cell r="T67">
            <v>34515</v>
          </cell>
          <cell r="U67">
            <v>300</v>
          </cell>
          <cell r="Z67">
            <v>34515</v>
          </cell>
          <cell r="AA67">
            <v>295</v>
          </cell>
          <cell r="AF67">
            <v>34515</v>
          </cell>
          <cell r="AG67">
            <v>295</v>
          </cell>
          <cell r="AL67">
            <v>34515</v>
          </cell>
          <cell r="AM67" t="str">
            <v>#N/A N.A.</v>
          </cell>
          <cell r="BD67">
            <v>34515</v>
          </cell>
          <cell r="BE67">
            <v>450</v>
          </cell>
        </row>
        <row r="68">
          <cell r="B68">
            <v>34544</v>
          </cell>
          <cell r="C68">
            <v>227.5</v>
          </cell>
          <cell r="F68">
            <v>34544</v>
          </cell>
          <cell r="G68">
            <v>247.5</v>
          </cell>
          <cell r="J68">
            <v>34544</v>
          </cell>
          <cell r="K68" t="str">
            <v>#N/A N.A.</v>
          </cell>
          <cell r="N68">
            <v>34544</v>
          </cell>
          <cell r="O68" t="str">
            <v>#N/A N.A.</v>
          </cell>
          <cell r="T68">
            <v>34544</v>
          </cell>
          <cell r="U68">
            <v>300</v>
          </cell>
          <cell r="Z68">
            <v>34544</v>
          </cell>
          <cell r="AA68">
            <v>300</v>
          </cell>
          <cell r="AF68">
            <v>34544</v>
          </cell>
          <cell r="AG68">
            <v>302.5</v>
          </cell>
          <cell r="AL68">
            <v>34544</v>
          </cell>
          <cell r="AM68" t="str">
            <v>#N/A N.A.</v>
          </cell>
          <cell r="BD68">
            <v>34544</v>
          </cell>
          <cell r="BE68">
            <v>470</v>
          </cell>
        </row>
        <row r="69">
          <cell r="B69">
            <v>34577</v>
          </cell>
          <cell r="C69">
            <v>222.5</v>
          </cell>
          <cell r="F69">
            <v>34577</v>
          </cell>
          <cell r="G69">
            <v>247.5</v>
          </cell>
          <cell r="J69">
            <v>34577</v>
          </cell>
          <cell r="K69" t="str">
            <v>#N/A N.A.</v>
          </cell>
          <cell r="N69">
            <v>34577</v>
          </cell>
          <cell r="O69" t="str">
            <v>#N/A N.A.</v>
          </cell>
          <cell r="T69">
            <v>34577</v>
          </cell>
          <cell r="U69">
            <v>300</v>
          </cell>
          <cell r="Z69">
            <v>34577</v>
          </cell>
          <cell r="AA69">
            <v>310</v>
          </cell>
          <cell r="AF69">
            <v>34577</v>
          </cell>
          <cell r="AG69">
            <v>312.5</v>
          </cell>
          <cell r="AL69">
            <v>34577</v>
          </cell>
          <cell r="AM69" t="str">
            <v>#N/A N.A.</v>
          </cell>
          <cell r="BD69">
            <v>34577</v>
          </cell>
          <cell r="BE69">
            <v>470</v>
          </cell>
        </row>
        <row r="70">
          <cell r="B70">
            <v>34607</v>
          </cell>
          <cell r="C70">
            <v>215</v>
          </cell>
          <cell r="F70">
            <v>34607</v>
          </cell>
          <cell r="G70">
            <v>255</v>
          </cell>
          <cell r="J70">
            <v>34607</v>
          </cell>
          <cell r="K70" t="str">
            <v>#N/A N.A.</v>
          </cell>
          <cell r="N70">
            <v>34607</v>
          </cell>
          <cell r="O70" t="str">
            <v>#N/A N.A.</v>
          </cell>
          <cell r="T70">
            <v>34607</v>
          </cell>
          <cell r="U70">
            <v>300</v>
          </cell>
          <cell r="Z70">
            <v>34607</v>
          </cell>
          <cell r="AA70">
            <v>310</v>
          </cell>
          <cell r="AF70">
            <v>34607</v>
          </cell>
          <cell r="AG70">
            <v>312.5</v>
          </cell>
          <cell r="AL70">
            <v>34607</v>
          </cell>
          <cell r="AM70" t="str">
            <v>#N/A N.A.</v>
          </cell>
          <cell r="BD70">
            <v>34607</v>
          </cell>
          <cell r="BE70">
            <v>480</v>
          </cell>
        </row>
        <row r="71">
          <cell r="B71">
            <v>34638</v>
          </cell>
          <cell r="C71">
            <v>217.5</v>
          </cell>
          <cell r="F71">
            <v>34638</v>
          </cell>
          <cell r="G71">
            <v>260</v>
          </cell>
          <cell r="J71">
            <v>34638</v>
          </cell>
          <cell r="K71" t="str">
            <v>#N/A N.A.</v>
          </cell>
          <cell r="N71">
            <v>34638</v>
          </cell>
          <cell r="O71" t="str">
            <v>#N/A N.A.</v>
          </cell>
          <cell r="T71">
            <v>34638</v>
          </cell>
          <cell r="U71">
            <v>300</v>
          </cell>
          <cell r="Z71">
            <v>34638</v>
          </cell>
          <cell r="AA71">
            <v>310</v>
          </cell>
          <cell r="AF71">
            <v>34638</v>
          </cell>
          <cell r="AG71">
            <v>312.5</v>
          </cell>
          <cell r="AL71">
            <v>34638</v>
          </cell>
          <cell r="AM71" t="str">
            <v>#N/A N.A.</v>
          </cell>
          <cell r="BD71">
            <v>34638</v>
          </cell>
          <cell r="BE71">
            <v>480</v>
          </cell>
        </row>
        <row r="72">
          <cell r="B72">
            <v>34668</v>
          </cell>
          <cell r="C72">
            <v>217.5</v>
          </cell>
          <cell r="F72">
            <v>34668</v>
          </cell>
          <cell r="G72">
            <v>262.5</v>
          </cell>
          <cell r="J72">
            <v>34668</v>
          </cell>
          <cell r="K72" t="str">
            <v>#N/A N.A.</v>
          </cell>
          <cell r="N72">
            <v>34668</v>
          </cell>
          <cell r="O72" t="str">
            <v>#N/A N.A.</v>
          </cell>
          <cell r="T72">
            <v>34668</v>
          </cell>
          <cell r="U72">
            <v>300</v>
          </cell>
          <cell r="Z72">
            <v>34668</v>
          </cell>
          <cell r="AA72">
            <v>310</v>
          </cell>
          <cell r="AF72">
            <v>34668</v>
          </cell>
          <cell r="AG72">
            <v>312.5</v>
          </cell>
          <cell r="AL72">
            <v>34668</v>
          </cell>
          <cell r="AM72">
            <v>307.5</v>
          </cell>
          <cell r="BD72">
            <v>34668</v>
          </cell>
          <cell r="BE72">
            <v>512.5</v>
          </cell>
        </row>
        <row r="73">
          <cell r="B73">
            <v>34698</v>
          </cell>
          <cell r="C73">
            <v>237.5</v>
          </cell>
          <cell r="F73">
            <v>34698</v>
          </cell>
          <cell r="G73">
            <v>270</v>
          </cell>
          <cell r="J73">
            <v>34698</v>
          </cell>
          <cell r="K73" t="str">
            <v>#N/A N.A.</v>
          </cell>
          <cell r="N73">
            <v>34698</v>
          </cell>
          <cell r="O73" t="str">
            <v>#N/A N.A.</v>
          </cell>
          <cell r="T73">
            <v>34698</v>
          </cell>
          <cell r="U73">
            <v>300</v>
          </cell>
          <cell r="Z73">
            <v>34698</v>
          </cell>
          <cell r="AA73">
            <v>357.5</v>
          </cell>
          <cell r="AF73">
            <v>34698</v>
          </cell>
          <cell r="AG73">
            <v>367.5</v>
          </cell>
          <cell r="AL73">
            <v>34698</v>
          </cell>
          <cell r="AM73">
            <v>357.5</v>
          </cell>
          <cell r="BD73">
            <v>34698</v>
          </cell>
          <cell r="BE73">
            <v>527.5</v>
          </cell>
        </row>
        <row r="74">
          <cell r="B74">
            <v>34730</v>
          </cell>
          <cell r="C74">
            <v>237.5</v>
          </cell>
          <cell r="F74">
            <v>34730</v>
          </cell>
          <cell r="G74">
            <v>275</v>
          </cell>
          <cell r="J74">
            <v>34730</v>
          </cell>
          <cell r="K74">
            <v>285</v>
          </cell>
          <cell r="N74">
            <v>34730</v>
          </cell>
          <cell r="O74" t="str">
            <v>#N/A N.A.</v>
          </cell>
          <cell r="T74">
            <v>34730</v>
          </cell>
          <cell r="U74">
            <v>300</v>
          </cell>
          <cell r="Z74">
            <v>34730</v>
          </cell>
          <cell r="AA74">
            <v>425</v>
          </cell>
          <cell r="AF74">
            <v>34730</v>
          </cell>
          <cell r="AG74">
            <v>402.5</v>
          </cell>
          <cell r="AL74">
            <v>34730</v>
          </cell>
          <cell r="AM74">
            <v>397.5</v>
          </cell>
          <cell r="BD74">
            <v>34730</v>
          </cell>
          <cell r="BE74">
            <v>565</v>
          </cell>
        </row>
        <row r="75">
          <cell r="B75">
            <v>34758</v>
          </cell>
          <cell r="C75">
            <v>237.5</v>
          </cell>
          <cell r="F75">
            <v>34758</v>
          </cell>
          <cell r="G75">
            <v>285</v>
          </cell>
          <cell r="J75">
            <v>34758</v>
          </cell>
          <cell r="K75">
            <v>300</v>
          </cell>
          <cell r="N75">
            <v>34758</v>
          </cell>
          <cell r="O75">
            <v>302.5</v>
          </cell>
          <cell r="T75">
            <v>34758</v>
          </cell>
          <cell r="U75">
            <v>302.5</v>
          </cell>
          <cell r="Z75">
            <v>34758</v>
          </cell>
          <cell r="AA75">
            <v>425</v>
          </cell>
          <cell r="AF75">
            <v>34758</v>
          </cell>
          <cell r="AG75">
            <v>402.5</v>
          </cell>
          <cell r="AL75">
            <v>34758</v>
          </cell>
          <cell r="AM75">
            <v>397.5</v>
          </cell>
          <cell r="BD75">
            <v>34758</v>
          </cell>
          <cell r="BE75">
            <v>565</v>
          </cell>
        </row>
        <row r="76">
          <cell r="B76">
            <v>34789</v>
          </cell>
          <cell r="C76">
            <v>237.5</v>
          </cell>
          <cell r="F76">
            <v>34789</v>
          </cell>
          <cell r="G76">
            <v>285</v>
          </cell>
          <cell r="J76">
            <v>34789</v>
          </cell>
          <cell r="K76">
            <v>300</v>
          </cell>
          <cell r="N76">
            <v>34789</v>
          </cell>
          <cell r="O76">
            <v>310</v>
          </cell>
          <cell r="T76">
            <v>34789</v>
          </cell>
          <cell r="U76">
            <v>302.5</v>
          </cell>
          <cell r="Z76">
            <v>34789</v>
          </cell>
          <cell r="AA76">
            <v>420</v>
          </cell>
          <cell r="AF76">
            <v>34789</v>
          </cell>
          <cell r="AG76">
            <v>397.5</v>
          </cell>
          <cell r="AL76">
            <v>34789</v>
          </cell>
          <cell r="AM76">
            <v>392.5</v>
          </cell>
          <cell r="BD76">
            <v>34789</v>
          </cell>
          <cell r="BE76">
            <v>565</v>
          </cell>
        </row>
        <row r="77">
          <cell r="B77">
            <v>34817</v>
          </cell>
          <cell r="C77">
            <v>237.5</v>
          </cell>
          <cell r="F77">
            <v>34817</v>
          </cell>
          <cell r="G77">
            <v>285</v>
          </cell>
          <cell r="J77">
            <v>34817</v>
          </cell>
          <cell r="K77">
            <v>300</v>
          </cell>
          <cell r="N77">
            <v>34817</v>
          </cell>
          <cell r="O77">
            <v>315</v>
          </cell>
          <cell r="T77">
            <v>34817</v>
          </cell>
          <cell r="U77">
            <v>302.5</v>
          </cell>
          <cell r="Z77">
            <v>34817</v>
          </cell>
          <cell r="AA77">
            <v>420</v>
          </cell>
          <cell r="AF77">
            <v>34817</v>
          </cell>
          <cell r="AG77">
            <v>397.5</v>
          </cell>
          <cell r="AL77">
            <v>34817</v>
          </cell>
          <cell r="AM77">
            <v>392.5</v>
          </cell>
          <cell r="BD77">
            <v>34817</v>
          </cell>
          <cell r="BE77">
            <v>590</v>
          </cell>
        </row>
        <row r="78">
          <cell r="B78">
            <v>34850</v>
          </cell>
          <cell r="C78">
            <v>240</v>
          </cell>
          <cell r="F78">
            <v>34850</v>
          </cell>
          <cell r="G78">
            <v>295</v>
          </cell>
          <cell r="J78">
            <v>34850</v>
          </cell>
          <cell r="K78">
            <v>300</v>
          </cell>
          <cell r="N78">
            <v>34850</v>
          </cell>
          <cell r="O78">
            <v>315</v>
          </cell>
          <cell r="T78">
            <v>34850</v>
          </cell>
          <cell r="U78">
            <v>302.5</v>
          </cell>
          <cell r="Z78">
            <v>34850</v>
          </cell>
          <cell r="AA78">
            <v>420</v>
          </cell>
          <cell r="AF78">
            <v>34850</v>
          </cell>
          <cell r="AG78">
            <v>402.5</v>
          </cell>
          <cell r="AL78">
            <v>34850</v>
          </cell>
          <cell r="AM78">
            <v>397.5</v>
          </cell>
          <cell r="BD78">
            <v>34850</v>
          </cell>
          <cell r="BE78">
            <v>590</v>
          </cell>
        </row>
        <row r="79">
          <cell r="B79">
            <v>34880</v>
          </cell>
          <cell r="C79">
            <v>240</v>
          </cell>
          <cell r="F79">
            <v>34880</v>
          </cell>
          <cell r="G79">
            <v>295</v>
          </cell>
          <cell r="J79">
            <v>34880</v>
          </cell>
          <cell r="K79">
            <v>280</v>
          </cell>
          <cell r="N79">
            <v>34880</v>
          </cell>
          <cell r="O79">
            <v>310</v>
          </cell>
          <cell r="T79">
            <v>34880</v>
          </cell>
          <cell r="U79">
            <v>302.5</v>
          </cell>
          <cell r="Z79">
            <v>34880</v>
          </cell>
          <cell r="AA79">
            <v>420</v>
          </cell>
          <cell r="AF79">
            <v>34880</v>
          </cell>
          <cell r="AG79">
            <v>402.5</v>
          </cell>
          <cell r="AL79">
            <v>34880</v>
          </cell>
          <cell r="AM79">
            <v>397.5</v>
          </cell>
          <cell r="BD79">
            <v>34880</v>
          </cell>
          <cell r="BE79">
            <v>590</v>
          </cell>
        </row>
        <row r="80">
          <cell r="B80">
            <v>34911</v>
          </cell>
          <cell r="C80">
            <v>240</v>
          </cell>
          <cell r="F80">
            <v>34911</v>
          </cell>
          <cell r="G80">
            <v>285</v>
          </cell>
          <cell r="J80">
            <v>34911</v>
          </cell>
          <cell r="K80">
            <v>270</v>
          </cell>
          <cell r="N80">
            <v>34911</v>
          </cell>
          <cell r="O80">
            <v>287.5</v>
          </cell>
          <cell r="T80">
            <v>34911</v>
          </cell>
          <cell r="U80">
            <v>302.5</v>
          </cell>
          <cell r="Z80">
            <v>34911</v>
          </cell>
          <cell r="AA80">
            <v>400</v>
          </cell>
          <cell r="AF80">
            <v>34911</v>
          </cell>
          <cell r="AG80">
            <v>382.5</v>
          </cell>
          <cell r="AL80">
            <v>34911</v>
          </cell>
          <cell r="AM80">
            <v>380</v>
          </cell>
          <cell r="BD80">
            <v>34911</v>
          </cell>
          <cell r="BE80">
            <v>570</v>
          </cell>
        </row>
        <row r="81">
          <cell r="B81">
            <v>34942</v>
          </cell>
          <cell r="C81">
            <v>240</v>
          </cell>
          <cell r="F81">
            <v>34942</v>
          </cell>
          <cell r="G81">
            <v>270</v>
          </cell>
          <cell r="J81">
            <v>34942</v>
          </cell>
          <cell r="K81">
            <v>270</v>
          </cell>
          <cell r="N81">
            <v>34942</v>
          </cell>
          <cell r="O81">
            <v>287.5</v>
          </cell>
          <cell r="T81">
            <v>34942</v>
          </cell>
          <cell r="U81">
            <v>302.5</v>
          </cell>
          <cell r="Z81">
            <v>34942</v>
          </cell>
          <cell r="AA81">
            <v>395</v>
          </cell>
          <cell r="AF81">
            <v>34942</v>
          </cell>
          <cell r="AG81">
            <v>377.5</v>
          </cell>
          <cell r="AL81">
            <v>34942</v>
          </cell>
          <cell r="AM81">
            <v>375</v>
          </cell>
          <cell r="BD81">
            <v>34942</v>
          </cell>
          <cell r="BE81">
            <v>570</v>
          </cell>
        </row>
        <row r="82">
          <cell r="B82">
            <v>34971</v>
          </cell>
          <cell r="C82">
            <v>240</v>
          </cell>
          <cell r="F82">
            <v>34971</v>
          </cell>
          <cell r="G82">
            <v>270</v>
          </cell>
          <cell r="J82">
            <v>34971</v>
          </cell>
          <cell r="K82">
            <v>270</v>
          </cell>
          <cell r="N82">
            <v>34971</v>
          </cell>
          <cell r="O82">
            <v>285</v>
          </cell>
          <cell r="T82">
            <v>34971</v>
          </cell>
          <cell r="U82">
            <v>302.5</v>
          </cell>
          <cell r="Z82">
            <v>34971</v>
          </cell>
          <cell r="AA82">
            <v>395</v>
          </cell>
          <cell r="AF82">
            <v>34971</v>
          </cell>
          <cell r="AG82">
            <v>377.5</v>
          </cell>
          <cell r="AL82">
            <v>34971</v>
          </cell>
          <cell r="AM82">
            <v>375</v>
          </cell>
          <cell r="BD82">
            <v>34971</v>
          </cell>
          <cell r="BE82">
            <v>570</v>
          </cell>
        </row>
        <row r="83">
          <cell r="B83">
            <v>35003</v>
          </cell>
          <cell r="C83">
            <v>240</v>
          </cell>
          <cell r="F83">
            <v>35003</v>
          </cell>
          <cell r="G83">
            <v>250</v>
          </cell>
          <cell r="J83">
            <v>35003</v>
          </cell>
          <cell r="K83">
            <v>270</v>
          </cell>
          <cell r="N83">
            <v>35003</v>
          </cell>
          <cell r="O83">
            <v>285</v>
          </cell>
          <cell r="T83">
            <v>35003</v>
          </cell>
          <cell r="U83">
            <v>302.5</v>
          </cell>
          <cell r="Z83">
            <v>35003</v>
          </cell>
          <cell r="AA83">
            <v>395</v>
          </cell>
          <cell r="AF83">
            <v>35003</v>
          </cell>
          <cell r="AG83">
            <v>377.5</v>
          </cell>
          <cell r="AL83">
            <v>35003</v>
          </cell>
          <cell r="AM83">
            <v>375</v>
          </cell>
          <cell r="BD83">
            <v>35003</v>
          </cell>
          <cell r="BE83">
            <v>540</v>
          </cell>
        </row>
        <row r="84">
          <cell r="B84">
            <v>35033</v>
          </cell>
          <cell r="C84">
            <v>217.5</v>
          </cell>
          <cell r="F84">
            <v>35033</v>
          </cell>
          <cell r="G84">
            <v>210</v>
          </cell>
          <cell r="J84">
            <v>35033</v>
          </cell>
          <cell r="K84">
            <v>255</v>
          </cell>
          <cell r="N84">
            <v>35033</v>
          </cell>
          <cell r="O84">
            <v>270</v>
          </cell>
          <cell r="T84">
            <v>35033</v>
          </cell>
          <cell r="U84">
            <v>297.5</v>
          </cell>
          <cell r="Z84">
            <v>35033</v>
          </cell>
          <cell r="AA84">
            <v>390</v>
          </cell>
          <cell r="AF84">
            <v>35033</v>
          </cell>
          <cell r="AG84">
            <v>370</v>
          </cell>
          <cell r="AL84">
            <v>35033</v>
          </cell>
          <cell r="AM84">
            <v>370</v>
          </cell>
          <cell r="BD84">
            <v>35033</v>
          </cell>
          <cell r="BE84">
            <v>515</v>
          </cell>
        </row>
        <row r="85">
          <cell r="B85">
            <v>35062</v>
          </cell>
          <cell r="C85">
            <v>217.5</v>
          </cell>
          <cell r="F85">
            <v>35062</v>
          </cell>
          <cell r="G85">
            <v>210</v>
          </cell>
          <cell r="J85">
            <v>35062</v>
          </cell>
          <cell r="K85">
            <v>255</v>
          </cell>
          <cell r="N85">
            <v>35062</v>
          </cell>
          <cell r="O85">
            <v>275</v>
          </cell>
          <cell r="T85">
            <v>35062</v>
          </cell>
          <cell r="U85">
            <v>297.5</v>
          </cell>
          <cell r="Z85">
            <v>35062</v>
          </cell>
          <cell r="AA85">
            <v>390</v>
          </cell>
          <cell r="AF85">
            <v>35062</v>
          </cell>
          <cell r="AG85">
            <v>370</v>
          </cell>
          <cell r="AL85">
            <v>35062</v>
          </cell>
          <cell r="AM85">
            <v>370</v>
          </cell>
          <cell r="BD85">
            <v>35062</v>
          </cell>
          <cell r="BE85">
            <v>515</v>
          </cell>
        </row>
        <row r="86">
          <cell r="B86">
            <v>35095</v>
          </cell>
          <cell r="C86">
            <v>220</v>
          </cell>
          <cell r="F86">
            <v>35095</v>
          </cell>
          <cell r="G86">
            <v>210</v>
          </cell>
          <cell r="J86">
            <v>35095</v>
          </cell>
          <cell r="K86">
            <v>260</v>
          </cell>
          <cell r="N86">
            <v>35095</v>
          </cell>
          <cell r="O86">
            <v>277.5</v>
          </cell>
          <cell r="T86">
            <v>35095</v>
          </cell>
          <cell r="U86">
            <v>297.5</v>
          </cell>
          <cell r="Z86">
            <v>35095</v>
          </cell>
          <cell r="AA86">
            <v>370</v>
          </cell>
          <cell r="AF86">
            <v>35095</v>
          </cell>
          <cell r="AG86">
            <v>360</v>
          </cell>
          <cell r="AL86">
            <v>35095</v>
          </cell>
          <cell r="AM86">
            <v>360</v>
          </cell>
          <cell r="BD86">
            <v>35095</v>
          </cell>
          <cell r="BE86">
            <v>510</v>
          </cell>
        </row>
        <row r="87">
          <cell r="B87">
            <v>35124</v>
          </cell>
          <cell r="C87">
            <v>227.5</v>
          </cell>
          <cell r="F87">
            <v>35124</v>
          </cell>
          <cell r="G87">
            <v>212.5</v>
          </cell>
          <cell r="J87">
            <v>35124</v>
          </cell>
          <cell r="K87">
            <v>265</v>
          </cell>
          <cell r="N87">
            <v>35124</v>
          </cell>
          <cell r="O87">
            <v>270</v>
          </cell>
          <cell r="T87">
            <v>35124</v>
          </cell>
          <cell r="U87">
            <v>297.5</v>
          </cell>
          <cell r="Z87">
            <v>35124</v>
          </cell>
          <cell r="AA87">
            <v>370</v>
          </cell>
          <cell r="AF87">
            <v>35124</v>
          </cell>
          <cell r="AG87">
            <v>360</v>
          </cell>
          <cell r="AL87">
            <v>35124</v>
          </cell>
          <cell r="AM87">
            <v>360</v>
          </cell>
          <cell r="BD87">
            <v>35124</v>
          </cell>
          <cell r="BE87">
            <v>510</v>
          </cell>
        </row>
        <row r="88">
          <cell r="B88">
            <v>35153</v>
          </cell>
          <cell r="C88">
            <v>230</v>
          </cell>
          <cell r="F88">
            <v>35153</v>
          </cell>
          <cell r="G88">
            <v>212.5</v>
          </cell>
          <cell r="J88">
            <v>35153</v>
          </cell>
          <cell r="K88">
            <v>260</v>
          </cell>
          <cell r="N88">
            <v>35153</v>
          </cell>
          <cell r="O88">
            <v>285</v>
          </cell>
          <cell r="T88">
            <v>35153</v>
          </cell>
          <cell r="U88">
            <v>297.5</v>
          </cell>
          <cell r="Z88">
            <v>35153</v>
          </cell>
          <cell r="AA88">
            <v>370</v>
          </cell>
          <cell r="AF88">
            <v>35153</v>
          </cell>
          <cell r="AG88">
            <v>360</v>
          </cell>
          <cell r="AL88">
            <v>35153</v>
          </cell>
          <cell r="AM88">
            <v>360</v>
          </cell>
          <cell r="BD88">
            <v>35153</v>
          </cell>
          <cell r="BE88">
            <v>530</v>
          </cell>
        </row>
        <row r="89">
          <cell r="B89">
            <v>35185</v>
          </cell>
          <cell r="C89">
            <v>230</v>
          </cell>
          <cell r="F89">
            <v>35185</v>
          </cell>
          <cell r="G89">
            <v>215</v>
          </cell>
          <cell r="J89">
            <v>35185</v>
          </cell>
          <cell r="K89">
            <v>270</v>
          </cell>
          <cell r="N89">
            <v>35185</v>
          </cell>
          <cell r="O89">
            <v>282.5</v>
          </cell>
          <cell r="T89">
            <v>35185</v>
          </cell>
          <cell r="U89">
            <v>297.5</v>
          </cell>
          <cell r="Z89">
            <v>35185</v>
          </cell>
          <cell r="AA89">
            <v>370</v>
          </cell>
          <cell r="AF89">
            <v>35185</v>
          </cell>
          <cell r="AG89">
            <v>360</v>
          </cell>
          <cell r="AL89">
            <v>35185</v>
          </cell>
          <cell r="AM89">
            <v>360</v>
          </cell>
          <cell r="BD89">
            <v>35185</v>
          </cell>
          <cell r="BE89">
            <v>530</v>
          </cell>
        </row>
        <row r="90">
          <cell r="B90">
            <v>35216</v>
          </cell>
          <cell r="C90">
            <v>228.5</v>
          </cell>
          <cell r="F90">
            <v>35216</v>
          </cell>
          <cell r="G90">
            <v>225</v>
          </cell>
          <cell r="J90">
            <v>35216</v>
          </cell>
          <cell r="K90">
            <v>270</v>
          </cell>
          <cell r="N90">
            <v>35216</v>
          </cell>
          <cell r="O90">
            <v>287.5</v>
          </cell>
          <cell r="T90">
            <v>35216</v>
          </cell>
          <cell r="U90">
            <v>297.5</v>
          </cell>
          <cell r="Z90">
            <v>35216</v>
          </cell>
          <cell r="AA90">
            <v>370</v>
          </cell>
          <cell r="AF90">
            <v>35216</v>
          </cell>
          <cell r="AG90">
            <v>360</v>
          </cell>
          <cell r="AL90">
            <v>35216</v>
          </cell>
          <cell r="AM90">
            <v>360</v>
          </cell>
          <cell r="BD90">
            <v>35216</v>
          </cell>
          <cell r="BE90">
            <v>525</v>
          </cell>
        </row>
        <row r="91">
          <cell r="B91">
            <v>35244</v>
          </cell>
          <cell r="C91">
            <v>212.5</v>
          </cell>
          <cell r="F91">
            <v>35244</v>
          </cell>
          <cell r="G91">
            <v>225</v>
          </cell>
          <cell r="J91">
            <v>35244</v>
          </cell>
          <cell r="K91">
            <v>270</v>
          </cell>
          <cell r="N91">
            <v>35244</v>
          </cell>
          <cell r="O91">
            <v>275</v>
          </cell>
          <cell r="T91">
            <v>35244</v>
          </cell>
          <cell r="U91">
            <v>297.5</v>
          </cell>
          <cell r="Z91">
            <v>35244</v>
          </cell>
          <cell r="AA91">
            <v>370</v>
          </cell>
          <cell r="AF91">
            <v>35244</v>
          </cell>
          <cell r="AG91">
            <v>360</v>
          </cell>
          <cell r="AL91">
            <v>35244</v>
          </cell>
          <cell r="AM91">
            <v>360</v>
          </cell>
          <cell r="BD91">
            <v>35244</v>
          </cell>
          <cell r="BE91">
            <v>525</v>
          </cell>
        </row>
        <row r="92">
          <cell r="B92">
            <v>35277</v>
          </cell>
          <cell r="C92">
            <v>212.5</v>
          </cell>
          <cell r="F92">
            <v>35277</v>
          </cell>
          <cell r="G92">
            <v>225</v>
          </cell>
          <cell r="J92">
            <v>35277</v>
          </cell>
          <cell r="K92">
            <v>272.5</v>
          </cell>
          <cell r="N92">
            <v>35277</v>
          </cell>
          <cell r="O92">
            <v>275</v>
          </cell>
          <cell r="T92">
            <v>35277</v>
          </cell>
          <cell r="U92">
            <v>297.5</v>
          </cell>
          <cell r="Z92">
            <v>35277</v>
          </cell>
          <cell r="AA92">
            <v>370</v>
          </cell>
          <cell r="AF92">
            <v>35277</v>
          </cell>
          <cell r="AG92">
            <v>360</v>
          </cell>
          <cell r="AL92">
            <v>35277</v>
          </cell>
          <cell r="AM92">
            <v>360</v>
          </cell>
          <cell r="BD92">
            <v>35277</v>
          </cell>
          <cell r="BE92">
            <v>520</v>
          </cell>
        </row>
        <row r="93">
          <cell r="B93">
            <v>35307</v>
          </cell>
          <cell r="C93">
            <v>215</v>
          </cell>
          <cell r="F93">
            <v>35307</v>
          </cell>
          <cell r="G93">
            <v>212.5</v>
          </cell>
          <cell r="J93">
            <v>35307</v>
          </cell>
          <cell r="K93">
            <v>262.5</v>
          </cell>
          <cell r="N93">
            <v>35307</v>
          </cell>
          <cell r="O93">
            <v>265</v>
          </cell>
          <cell r="T93">
            <v>35307</v>
          </cell>
          <cell r="U93">
            <v>285</v>
          </cell>
          <cell r="Z93">
            <v>35307</v>
          </cell>
          <cell r="AA93">
            <v>350</v>
          </cell>
          <cell r="AF93">
            <v>35307</v>
          </cell>
          <cell r="AG93">
            <v>340</v>
          </cell>
          <cell r="AL93">
            <v>35307</v>
          </cell>
          <cell r="AM93">
            <v>340</v>
          </cell>
          <cell r="BD93">
            <v>35307</v>
          </cell>
          <cell r="BE93">
            <v>490</v>
          </cell>
        </row>
        <row r="94">
          <cell r="B94">
            <v>35338</v>
          </cell>
          <cell r="C94">
            <v>215</v>
          </cell>
          <cell r="F94">
            <v>35338</v>
          </cell>
          <cell r="G94">
            <v>217.5</v>
          </cell>
          <cell r="J94">
            <v>35338</v>
          </cell>
          <cell r="K94">
            <v>265</v>
          </cell>
          <cell r="N94">
            <v>35338</v>
          </cell>
          <cell r="O94">
            <v>270</v>
          </cell>
          <cell r="T94">
            <v>35338</v>
          </cell>
          <cell r="U94">
            <v>285</v>
          </cell>
          <cell r="Z94">
            <v>35338</v>
          </cell>
          <cell r="AA94">
            <v>350</v>
          </cell>
          <cell r="AF94">
            <v>35338</v>
          </cell>
          <cell r="AG94">
            <v>340</v>
          </cell>
          <cell r="AL94">
            <v>35338</v>
          </cell>
          <cell r="AM94">
            <v>340</v>
          </cell>
          <cell r="BD94">
            <v>35338</v>
          </cell>
          <cell r="BE94">
            <v>490</v>
          </cell>
        </row>
        <row r="95">
          <cell r="B95">
            <v>35369</v>
          </cell>
          <cell r="C95">
            <v>222.5</v>
          </cell>
          <cell r="F95">
            <v>35369</v>
          </cell>
          <cell r="G95">
            <v>232.5</v>
          </cell>
          <cell r="J95">
            <v>35369</v>
          </cell>
          <cell r="K95">
            <v>260</v>
          </cell>
          <cell r="N95">
            <v>35369</v>
          </cell>
          <cell r="O95">
            <v>272.5</v>
          </cell>
          <cell r="T95">
            <v>35369</v>
          </cell>
          <cell r="U95">
            <v>285</v>
          </cell>
          <cell r="Z95">
            <v>35369</v>
          </cell>
          <cell r="AA95">
            <v>342.5</v>
          </cell>
          <cell r="AF95">
            <v>35369</v>
          </cell>
          <cell r="AG95">
            <v>332.5</v>
          </cell>
          <cell r="AL95">
            <v>35369</v>
          </cell>
          <cell r="AM95">
            <v>332.5</v>
          </cell>
          <cell r="BD95">
            <v>35369</v>
          </cell>
          <cell r="BE95">
            <v>480</v>
          </cell>
        </row>
        <row r="96">
          <cell r="B96">
            <v>35398</v>
          </cell>
          <cell r="C96">
            <v>222.5</v>
          </cell>
          <cell r="F96">
            <v>35398</v>
          </cell>
          <cell r="G96">
            <v>235</v>
          </cell>
          <cell r="J96">
            <v>35398</v>
          </cell>
          <cell r="K96">
            <v>260</v>
          </cell>
          <cell r="N96">
            <v>35398</v>
          </cell>
          <cell r="O96">
            <v>275</v>
          </cell>
          <cell r="T96">
            <v>35398</v>
          </cell>
          <cell r="U96">
            <v>285</v>
          </cell>
          <cell r="Z96">
            <v>35398</v>
          </cell>
          <cell r="AA96">
            <v>342.5</v>
          </cell>
          <cell r="AF96">
            <v>35398</v>
          </cell>
          <cell r="AG96">
            <v>332.5</v>
          </cell>
          <cell r="AL96">
            <v>35398</v>
          </cell>
          <cell r="AM96">
            <v>332.5</v>
          </cell>
          <cell r="BD96">
            <v>35398</v>
          </cell>
          <cell r="BE96">
            <v>480</v>
          </cell>
        </row>
        <row r="97">
          <cell r="B97">
            <v>35430</v>
          </cell>
          <cell r="C97">
            <v>227.5</v>
          </cell>
          <cell r="F97">
            <v>35430</v>
          </cell>
          <cell r="G97">
            <v>235</v>
          </cell>
          <cell r="J97">
            <v>35430</v>
          </cell>
          <cell r="K97">
            <v>260</v>
          </cell>
          <cell r="N97">
            <v>35430</v>
          </cell>
          <cell r="O97">
            <v>280</v>
          </cell>
          <cell r="T97">
            <v>35430</v>
          </cell>
          <cell r="U97">
            <v>285</v>
          </cell>
          <cell r="Z97">
            <v>35430</v>
          </cell>
          <cell r="AA97">
            <v>342.5</v>
          </cell>
          <cell r="AF97">
            <v>35430</v>
          </cell>
          <cell r="AG97">
            <v>332.5</v>
          </cell>
          <cell r="AL97">
            <v>35430</v>
          </cell>
          <cell r="AM97">
            <v>332.5</v>
          </cell>
          <cell r="BD97">
            <v>35430</v>
          </cell>
          <cell r="BE97">
            <v>510</v>
          </cell>
        </row>
        <row r="98">
          <cell r="B98">
            <v>35461</v>
          </cell>
          <cell r="C98">
            <v>227.5</v>
          </cell>
          <cell r="F98">
            <v>35461</v>
          </cell>
          <cell r="G98">
            <v>235</v>
          </cell>
          <cell r="J98">
            <v>35461</v>
          </cell>
          <cell r="K98">
            <v>265</v>
          </cell>
          <cell r="N98">
            <v>35461</v>
          </cell>
          <cell r="O98">
            <v>280</v>
          </cell>
          <cell r="T98">
            <v>35461</v>
          </cell>
          <cell r="U98">
            <v>285</v>
          </cell>
          <cell r="Z98">
            <v>35461</v>
          </cell>
          <cell r="AA98">
            <v>342.5</v>
          </cell>
          <cell r="AF98">
            <v>35461</v>
          </cell>
          <cell r="AG98">
            <v>342.5</v>
          </cell>
          <cell r="AL98">
            <v>35461</v>
          </cell>
          <cell r="AM98">
            <v>342.5</v>
          </cell>
          <cell r="BD98">
            <v>35461</v>
          </cell>
          <cell r="BE98">
            <v>510</v>
          </cell>
        </row>
        <row r="99">
          <cell r="B99">
            <v>35489</v>
          </cell>
          <cell r="C99">
            <v>235</v>
          </cell>
          <cell r="F99">
            <v>35489</v>
          </cell>
          <cell r="G99">
            <v>235</v>
          </cell>
          <cell r="J99">
            <v>35489</v>
          </cell>
          <cell r="K99">
            <v>262.5</v>
          </cell>
          <cell r="N99">
            <v>35489</v>
          </cell>
          <cell r="O99">
            <v>280</v>
          </cell>
          <cell r="T99">
            <v>35489</v>
          </cell>
          <cell r="U99">
            <v>290</v>
          </cell>
          <cell r="Z99">
            <v>35489</v>
          </cell>
          <cell r="AA99">
            <v>282.5</v>
          </cell>
          <cell r="AF99">
            <v>35489</v>
          </cell>
          <cell r="AG99">
            <v>342.5</v>
          </cell>
          <cell r="AL99">
            <v>35489</v>
          </cell>
          <cell r="AM99">
            <v>332.5</v>
          </cell>
          <cell r="BD99">
            <v>35489</v>
          </cell>
          <cell r="BE99">
            <v>480</v>
          </cell>
        </row>
        <row r="100">
          <cell r="B100">
            <v>35520</v>
          </cell>
          <cell r="C100">
            <v>240</v>
          </cell>
          <cell r="F100">
            <v>35520</v>
          </cell>
          <cell r="G100">
            <v>227.5</v>
          </cell>
          <cell r="J100">
            <v>35520</v>
          </cell>
          <cell r="K100">
            <v>275</v>
          </cell>
          <cell r="N100">
            <v>35520</v>
          </cell>
          <cell r="O100">
            <v>280</v>
          </cell>
          <cell r="T100">
            <v>35520</v>
          </cell>
          <cell r="U100">
            <v>285</v>
          </cell>
          <cell r="Z100">
            <v>35520</v>
          </cell>
          <cell r="AA100">
            <v>342.5</v>
          </cell>
          <cell r="AF100">
            <v>35520</v>
          </cell>
          <cell r="AG100">
            <v>352.5</v>
          </cell>
          <cell r="AL100">
            <v>35520</v>
          </cell>
          <cell r="AM100">
            <v>342.5</v>
          </cell>
          <cell r="BD100">
            <v>35520</v>
          </cell>
          <cell r="BE100">
            <v>512.5</v>
          </cell>
        </row>
        <row r="101">
          <cell r="B101">
            <v>35550</v>
          </cell>
          <cell r="C101">
            <v>225</v>
          </cell>
          <cell r="F101">
            <v>35550</v>
          </cell>
          <cell r="G101">
            <v>227.5</v>
          </cell>
          <cell r="J101">
            <v>35550</v>
          </cell>
          <cell r="K101">
            <v>275</v>
          </cell>
          <cell r="N101">
            <v>35550</v>
          </cell>
          <cell r="O101">
            <v>280</v>
          </cell>
          <cell r="T101">
            <v>35550</v>
          </cell>
          <cell r="U101">
            <v>285</v>
          </cell>
          <cell r="Z101">
            <v>35550</v>
          </cell>
          <cell r="AA101">
            <v>342.5</v>
          </cell>
          <cell r="AF101">
            <v>35550</v>
          </cell>
          <cell r="AG101">
            <v>352.5</v>
          </cell>
          <cell r="AL101">
            <v>35550</v>
          </cell>
          <cell r="AM101">
            <v>342.5</v>
          </cell>
          <cell r="BD101">
            <v>35550</v>
          </cell>
          <cell r="BE101">
            <v>512.5</v>
          </cell>
        </row>
        <row r="102">
          <cell r="B102">
            <v>35580</v>
          </cell>
          <cell r="C102">
            <v>227</v>
          </cell>
          <cell r="F102">
            <v>35580</v>
          </cell>
          <cell r="G102">
            <v>240</v>
          </cell>
          <cell r="J102">
            <v>35580</v>
          </cell>
          <cell r="K102">
            <v>275</v>
          </cell>
          <cell r="N102">
            <v>35580</v>
          </cell>
          <cell r="O102">
            <v>297.5</v>
          </cell>
          <cell r="T102">
            <v>35580</v>
          </cell>
          <cell r="U102">
            <v>285</v>
          </cell>
          <cell r="Z102">
            <v>35580</v>
          </cell>
          <cell r="AA102">
            <v>342.5</v>
          </cell>
          <cell r="AF102">
            <v>35580</v>
          </cell>
          <cell r="AG102">
            <v>352.5</v>
          </cell>
          <cell r="AL102">
            <v>35580</v>
          </cell>
          <cell r="AM102">
            <v>342.5</v>
          </cell>
          <cell r="BD102">
            <v>35580</v>
          </cell>
          <cell r="BE102">
            <v>512.5</v>
          </cell>
        </row>
        <row r="103">
          <cell r="B103">
            <v>35611</v>
          </cell>
          <cell r="C103">
            <v>229</v>
          </cell>
          <cell r="F103">
            <v>35611</v>
          </cell>
          <cell r="G103">
            <v>240</v>
          </cell>
          <cell r="J103">
            <v>35611</v>
          </cell>
          <cell r="K103">
            <v>282.5</v>
          </cell>
          <cell r="N103">
            <v>35611</v>
          </cell>
          <cell r="O103">
            <v>308.75</v>
          </cell>
          <cell r="T103">
            <v>35611</v>
          </cell>
          <cell r="U103">
            <v>285</v>
          </cell>
          <cell r="Z103">
            <v>35611</v>
          </cell>
          <cell r="AA103">
            <v>341.25</v>
          </cell>
          <cell r="AF103">
            <v>35611</v>
          </cell>
          <cell r="AG103">
            <v>357.5</v>
          </cell>
          <cell r="AL103">
            <v>35611</v>
          </cell>
          <cell r="AM103">
            <v>347.5</v>
          </cell>
          <cell r="BD103">
            <v>35611</v>
          </cell>
          <cell r="BE103">
            <v>517.5</v>
          </cell>
        </row>
        <row r="104">
          <cell r="B104">
            <v>35642</v>
          </cell>
          <cell r="C104">
            <v>229</v>
          </cell>
          <cell r="F104">
            <v>35642</v>
          </cell>
          <cell r="G104">
            <v>245</v>
          </cell>
          <cell r="J104">
            <v>35642</v>
          </cell>
          <cell r="K104">
            <v>285</v>
          </cell>
          <cell r="N104">
            <v>35642</v>
          </cell>
          <cell r="O104">
            <v>302.5</v>
          </cell>
          <cell r="T104">
            <v>35642</v>
          </cell>
          <cell r="U104">
            <v>0</v>
          </cell>
          <cell r="Z104">
            <v>35642</v>
          </cell>
          <cell r="AA104">
            <v>347.5</v>
          </cell>
          <cell r="AF104">
            <v>35642</v>
          </cell>
          <cell r="AG104">
            <v>357.5</v>
          </cell>
          <cell r="AL104">
            <v>35642</v>
          </cell>
          <cell r="AM104">
            <v>347.5</v>
          </cell>
          <cell r="BD104">
            <v>35642</v>
          </cell>
          <cell r="BE104">
            <v>517.5</v>
          </cell>
        </row>
        <row r="105">
          <cell r="B105">
            <v>35671</v>
          </cell>
          <cell r="C105">
            <v>229</v>
          </cell>
          <cell r="F105">
            <v>35671</v>
          </cell>
          <cell r="G105">
            <v>245</v>
          </cell>
          <cell r="J105">
            <v>35671</v>
          </cell>
          <cell r="K105">
            <v>285</v>
          </cell>
          <cell r="N105">
            <v>35671</v>
          </cell>
          <cell r="O105">
            <v>302.5</v>
          </cell>
          <cell r="T105">
            <v>35671</v>
          </cell>
          <cell r="U105">
            <v>285</v>
          </cell>
          <cell r="Z105">
            <v>35671</v>
          </cell>
          <cell r="AA105">
            <v>347.5</v>
          </cell>
          <cell r="AF105">
            <v>35671</v>
          </cell>
          <cell r="AG105">
            <v>357.5</v>
          </cell>
          <cell r="AL105">
            <v>35671</v>
          </cell>
          <cell r="AM105">
            <v>302.5</v>
          </cell>
          <cell r="BD105">
            <v>35671</v>
          </cell>
          <cell r="BE105">
            <v>517.5</v>
          </cell>
        </row>
        <row r="106">
          <cell r="B106">
            <v>35703</v>
          </cell>
          <cell r="C106">
            <v>229</v>
          </cell>
          <cell r="F106">
            <v>35703</v>
          </cell>
          <cell r="G106">
            <v>260</v>
          </cell>
          <cell r="J106">
            <v>35703</v>
          </cell>
          <cell r="K106">
            <v>285</v>
          </cell>
          <cell r="N106">
            <v>35703</v>
          </cell>
          <cell r="O106">
            <v>302.5</v>
          </cell>
          <cell r="T106">
            <v>35703</v>
          </cell>
          <cell r="U106">
            <v>285</v>
          </cell>
          <cell r="Z106">
            <v>35703</v>
          </cell>
          <cell r="AA106">
            <v>347.5</v>
          </cell>
          <cell r="AF106">
            <v>35703</v>
          </cell>
          <cell r="AG106">
            <v>357.5</v>
          </cell>
          <cell r="AL106">
            <v>35703</v>
          </cell>
          <cell r="AM106">
            <v>347.5</v>
          </cell>
          <cell r="BD106">
            <v>35703</v>
          </cell>
          <cell r="BE106">
            <v>517.5</v>
          </cell>
        </row>
        <row r="107">
          <cell r="B107">
            <v>35734</v>
          </cell>
          <cell r="C107">
            <v>229</v>
          </cell>
          <cell r="F107">
            <v>35734</v>
          </cell>
          <cell r="G107">
            <v>260</v>
          </cell>
          <cell r="J107">
            <v>35734</v>
          </cell>
          <cell r="K107">
            <v>285</v>
          </cell>
          <cell r="N107">
            <v>35734</v>
          </cell>
          <cell r="O107">
            <v>307.5</v>
          </cell>
          <cell r="T107">
            <v>35734</v>
          </cell>
          <cell r="U107">
            <v>285</v>
          </cell>
          <cell r="Z107">
            <v>35734</v>
          </cell>
          <cell r="AA107">
            <v>347.5</v>
          </cell>
          <cell r="AF107">
            <v>35734</v>
          </cell>
          <cell r="AG107">
            <v>355</v>
          </cell>
          <cell r="AL107">
            <v>35734</v>
          </cell>
          <cell r="AM107">
            <v>345</v>
          </cell>
          <cell r="BD107">
            <v>35734</v>
          </cell>
          <cell r="BE107">
            <v>532.5</v>
          </cell>
        </row>
        <row r="108">
          <cell r="B108">
            <v>35762</v>
          </cell>
          <cell r="C108">
            <v>229</v>
          </cell>
          <cell r="F108">
            <v>35762</v>
          </cell>
          <cell r="G108">
            <v>260</v>
          </cell>
          <cell r="J108">
            <v>35762</v>
          </cell>
          <cell r="K108">
            <v>285</v>
          </cell>
          <cell r="N108">
            <v>35762</v>
          </cell>
          <cell r="O108">
            <v>307.5</v>
          </cell>
          <cell r="T108">
            <v>35762</v>
          </cell>
          <cell r="U108">
            <v>285</v>
          </cell>
          <cell r="Z108">
            <v>35762</v>
          </cell>
          <cell r="AA108">
            <v>347.5</v>
          </cell>
          <cell r="AF108">
            <v>35762</v>
          </cell>
          <cell r="AG108">
            <v>355</v>
          </cell>
          <cell r="AL108">
            <v>35762</v>
          </cell>
          <cell r="AM108">
            <v>345</v>
          </cell>
          <cell r="BD108">
            <v>35762</v>
          </cell>
          <cell r="BE108">
            <v>532.5</v>
          </cell>
        </row>
        <row r="109">
          <cell r="B109">
            <v>35795</v>
          </cell>
          <cell r="C109">
            <v>229</v>
          </cell>
          <cell r="F109">
            <v>35795</v>
          </cell>
          <cell r="G109">
            <v>260</v>
          </cell>
          <cell r="J109">
            <v>35795</v>
          </cell>
          <cell r="K109">
            <v>285</v>
          </cell>
          <cell r="N109">
            <v>35795</v>
          </cell>
          <cell r="O109">
            <v>307.5</v>
          </cell>
          <cell r="T109">
            <v>35795</v>
          </cell>
          <cell r="U109">
            <v>285</v>
          </cell>
          <cell r="Z109">
            <v>35795</v>
          </cell>
          <cell r="AA109">
            <v>347.5</v>
          </cell>
          <cell r="AF109">
            <v>35795</v>
          </cell>
          <cell r="AG109">
            <v>355</v>
          </cell>
          <cell r="AL109">
            <v>35795</v>
          </cell>
          <cell r="AM109">
            <v>345</v>
          </cell>
          <cell r="BD109">
            <v>35795</v>
          </cell>
          <cell r="BE109">
            <v>532.5</v>
          </cell>
        </row>
        <row r="110">
          <cell r="B110">
            <v>35825</v>
          </cell>
          <cell r="C110">
            <v>235</v>
          </cell>
          <cell r="F110">
            <v>35825</v>
          </cell>
          <cell r="G110">
            <v>260</v>
          </cell>
          <cell r="J110">
            <v>35825</v>
          </cell>
          <cell r="K110">
            <v>280</v>
          </cell>
          <cell r="N110">
            <v>35825</v>
          </cell>
          <cell r="O110">
            <v>277.5</v>
          </cell>
          <cell r="T110">
            <v>35825</v>
          </cell>
          <cell r="U110">
            <v>282.5</v>
          </cell>
          <cell r="Z110">
            <v>35825</v>
          </cell>
          <cell r="AA110">
            <v>347.5</v>
          </cell>
          <cell r="AF110">
            <v>35825</v>
          </cell>
          <cell r="AG110">
            <v>355</v>
          </cell>
          <cell r="AL110">
            <v>35825</v>
          </cell>
          <cell r="AM110">
            <v>345</v>
          </cell>
          <cell r="BD110">
            <v>35825</v>
          </cell>
          <cell r="BE110">
            <v>532.5</v>
          </cell>
        </row>
        <row r="111">
          <cell r="B111">
            <v>35853</v>
          </cell>
          <cell r="C111">
            <v>235</v>
          </cell>
          <cell r="F111">
            <v>35853</v>
          </cell>
          <cell r="G111">
            <v>260</v>
          </cell>
          <cell r="J111">
            <v>35853</v>
          </cell>
          <cell r="K111">
            <v>280</v>
          </cell>
          <cell r="N111">
            <v>35853</v>
          </cell>
          <cell r="O111">
            <v>277.5</v>
          </cell>
          <cell r="T111">
            <v>35853</v>
          </cell>
          <cell r="U111">
            <v>282.5</v>
          </cell>
          <cell r="Z111">
            <v>35853</v>
          </cell>
          <cell r="AA111">
            <v>347.5</v>
          </cell>
          <cell r="AF111">
            <v>35853</v>
          </cell>
          <cell r="AG111">
            <v>355</v>
          </cell>
          <cell r="AL111">
            <v>35853</v>
          </cell>
          <cell r="AM111">
            <v>335</v>
          </cell>
          <cell r="BD111">
            <v>35853</v>
          </cell>
          <cell r="BE111">
            <v>532.5</v>
          </cell>
        </row>
        <row r="112">
          <cell r="B112">
            <v>35885</v>
          </cell>
          <cell r="C112">
            <v>235</v>
          </cell>
          <cell r="F112">
            <v>35885</v>
          </cell>
          <cell r="G112">
            <v>260</v>
          </cell>
          <cell r="J112">
            <v>35885</v>
          </cell>
          <cell r="K112">
            <v>280</v>
          </cell>
          <cell r="N112">
            <v>35885</v>
          </cell>
          <cell r="O112">
            <v>275</v>
          </cell>
          <cell r="T112">
            <v>35885</v>
          </cell>
          <cell r="U112">
            <v>282.5</v>
          </cell>
          <cell r="Z112">
            <v>35885</v>
          </cell>
          <cell r="AA112">
            <v>347.5</v>
          </cell>
          <cell r="AF112">
            <v>35885</v>
          </cell>
          <cell r="AG112">
            <v>355</v>
          </cell>
          <cell r="AL112">
            <v>35885</v>
          </cell>
          <cell r="AM112">
            <v>345</v>
          </cell>
          <cell r="BD112">
            <v>35885</v>
          </cell>
          <cell r="BE112">
            <v>532.5</v>
          </cell>
        </row>
        <row r="113">
          <cell r="B113">
            <v>35915</v>
          </cell>
          <cell r="C113">
            <v>235</v>
          </cell>
          <cell r="F113">
            <v>35915</v>
          </cell>
          <cell r="G113">
            <v>260</v>
          </cell>
          <cell r="J113">
            <v>35915</v>
          </cell>
          <cell r="K113">
            <v>280</v>
          </cell>
          <cell r="N113">
            <v>35915</v>
          </cell>
          <cell r="O113">
            <v>285</v>
          </cell>
          <cell r="T113">
            <v>35915</v>
          </cell>
          <cell r="U113">
            <v>282.5</v>
          </cell>
          <cell r="Z113">
            <v>35915</v>
          </cell>
          <cell r="AA113">
            <v>347.5</v>
          </cell>
          <cell r="AF113">
            <v>35915</v>
          </cell>
          <cell r="AG113">
            <v>355</v>
          </cell>
          <cell r="AL113">
            <v>35915</v>
          </cell>
          <cell r="AM113">
            <v>335</v>
          </cell>
          <cell r="BD113">
            <v>35915</v>
          </cell>
          <cell r="BE113">
            <v>532.5</v>
          </cell>
        </row>
        <row r="114">
          <cell r="B114">
            <v>35944</v>
          </cell>
          <cell r="C114">
            <v>235</v>
          </cell>
          <cell r="F114">
            <v>35944</v>
          </cell>
          <cell r="G114">
            <v>241.5</v>
          </cell>
          <cell r="J114">
            <v>35944</v>
          </cell>
          <cell r="K114">
            <v>280</v>
          </cell>
          <cell r="N114">
            <v>35944</v>
          </cell>
          <cell r="O114">
            <v>285</v>
          </cell>
          <cell r="T114">
            <v>35944</v>
          </cell>
          <cell r="U114">
            <v>282.5</v>
          </cell>
          <cell r="Z114">
            <v>35944</v>
          </cell>
          <cell r="AA114">
            <v>342.5</v>
          </cell>
          <cell r="AF114">
            <v>35944</v>
          </cell>
          <cell r="AG114">
            <v>345</v>
          </cell>
          <cell r="AL114">
            <v>35944</v>
          </cell>
          <cell r="AM114">
            <v>332.5</v>
          </cell>
          <cell r="BD114">
            <v>35944</v>
          </cell>
          <cell r="BE114">
            <v>532.5</v>
          </cell>
        </row>
        <row r="115">
          <cell r="B115">
            <v>35976</v>
          </cell>
          <cell r="C115">
            <v>230</v>
          </cell>
          <cell r="F115">
            <v>35976</v>
          </cell>
          <cell r="G115">
            <v>235</v>
          </cell>
          <cell r="J115">
            <v>35976</v>
          </cell>
          <cell r="K115">
            <v>277.5</v>
          </cell>
          <cell r="N115">
            <v>35976</v>
          </cell>
          <cell r="O115">
            <v>275</v>
          </cell>
          <cell r="T115">
            <v>35976</v>
          </cell>
          <cell r="U115">
            <v>280</v>
          </cell>
          <cell r="Z115">
            <v>35976</v>
          </cell>
          <cell r="AA115">
            <v>340</v>
          </cell>
          <cell r="AF115">
            <v>35976</v>
          </cell>
          <cell r="AG115">
            <v>342.5</v>
          </cell>
          <cell r="AL115">
            <v>35976</v>
          </cell>
          <cell r="AM115">
            <v>331.25</v>
          </cell>
          <cell r="BD115">
            <v>35976</v>
          </cell>
          <cell r="BE115">
            <v>527.5</v>
          </cell>
        </row>
        <row r="116">
          <cell r="B116">
            <v>36007</v>
          </cell>
          <cell r="C116">
            <v>230</v>
          </cell>
          <cell r="F116">
            <v>36007</v>
          </cell>
          <cell r="G116">
            <v>235</v>
          </cell>
          <cell r="J116">
            <v>36007</v>
          </cell>
          <cell r="K116">
            <v>255</v>
          </cell>
          <cell r="N116">
            <v>36007</v>
          </cell>
          <cell r="O116">
            <v>255</v>
          </cell>
          <cell r="T116">
            <v>36007</v>
          </cell>
          <cell r="U116">
            <v>260</v>
          </cell>
          <cell r="Z116">
            <v>36007</v>
          </cell>
          <cell r="AA116">
            <v>340</v>
          </cell>
          <cell r="AF116">
            <v>36007</v>
          </cell>
          <cell r="AG116">
            <v>342.5</v>
          </cell>
          <cell r="AL116">
            <v>36007</v>
          </cell>
          <cell r="AM116">
            <v>337.5</v>
          </cell>
          <cell r="BD116">
            <v>36007</v>
          </cell>
          <cell r="BE116">
            <v>485</v>
          </cell>
        </row>
        <row r="117">
          <cell r="B117">
            <v>36038</v>
          </cell>
          <cell r="C117">
            <v>225</v>
          </cell>
          <cell r="F117">
            <v>36038</v>
          </cell>
          <cell r="G117">
            <v>200</v>
          </cell>
          <cell r="J117">
            <v>36038</v>
          </cell>
          <cell r="K117">
            <v>255</v>
          </cell>
          <cell r="N117">
            <v>36038</v>
          </cell>
          <cell r="O117">
            <v>255</v>
          </cell>
          <cell r="T117">
            <v>36038</v>
          </cell>
          <cell r="U117">
            <v>260</v>
          </cell>
          <cell r="Z117">
            <v>36038</v>
          </cell>
          <cell r="AA117">
            <v>340</v>
          </cell>
          <cell r="AF117">
            <v>36038</v>
          </cell>
          <cell r="AG117">
            <v>342.5</v>
          </cell>
          <cell r="AL117">
            <v>36038</v>
          </cell>
          <cell r="AM117">
            <v>337.5</v>
          </cell>
          <cell r="BD117">
            <v>36038</v>
          </cell>
          <cell r="BE117">
            <v>485</v>
          </cell>
        </row>
        <row r="118">
          <cell r="B118">
            <v>36068</v>
          </cell>
          <cell r="C118">
            <v>225</v>
          </cell>
          <cell r="F118">
            <v>36068</v>
          </cell>
          <cell r="G118">
            <v>195</v>
          </cell>
          <cell r="J118">
            <v>36068</v>
          </cell>
          <cell r="K118">
            <v>255</v>
          </cell>
          <cell r="N118">
            <v>36068</v>
          </cell>
          <cell r="O118">
            <v>255</v>
          </cell>
          <cell r="T118">
            <v>36068</v>
          </cell>
          <cell r="U118">
            <v>260</v>
          </cell>
          <cell r="Z118">
            <v>36068</v>
          </cell>
          <cell r="AA118">
            <v>340</v>
          </cell>
          <cell r="AF118">
            <v>36068</v>
          </cell>
          <cell r="AG118">
            <v>342.5</v>
          </cell>
          <cell r="AL118">
            <v>36068</v>
          </cell>
          <cell r="AM118">
            <v>337.5</v>
          </cell>
          <cell r="BD118">
            <v>36068</v>
          </cell>
          <cell r="BE118">
            <v>485</v>
          </cell>
        </row>
        <row r="119">
          <cell r="B119">
            <v>36098</v>
          </cell>
          <cell r="C119">
            <v>195</v>
          </cell>
          <cell r="F119">
            <v>36098</v>
          </cell>
          <cell r="G119">
            <v>180</v>
          </cell>
          <cell r="J119">
            <v>36098</v>
          </cell>
          <cell r="K119">
            <v>237.5</v>
          </cell>
          <cell r="N119">
            <v>36098</v>
          </cell>
          <cell r="O119">
            <v>237.5</v>
          </cell>
          <cell r="T119">
            <v>36098</v>
          </cell>
          <cell r="U119">
            <v>250</v>
          </cell>
          <cell r="Z119">
            <v>36098</v>
          </cell>
          <cell r="AA119">
            <v>340</v>
          </cell>
          <cell r="AF119">
            <v>36098</v>
          </cell>
          <cell r="AG119">
            <v>342.5</v>
          </cell>
          <cell r="AL119">
            <v>36098</v>
          </cell>
          <cell r="AM119">
            <v>337.5</v>
          </cell>
          <cell r="BD119">
            <v>36098</v>
          </cell>
          <cell r="BE119">
            <v>430</v>
          </cell>
        </row>
        <row r="120">
          <cell r="B120">
            <v>36129</v>
          </cell>
          <cell r="C120">
            <v>180</v>
          </cell>
          <cell r="F120">
            <v>36129</v>
          </cell>
          <cell r="G120">
            <v>165</v>
          </cell>
          <cell r="J120">
            <v>36129</v>
          </cell>
          <cell r="K120">
            <v>227.5</v>
          </cell>
          <cell r="N120">
            <v>36129</v>
          </cell>
          <cell r="O120">
            <v>227.5</v>
          </cell>
          <cell r="T120">
            <v>36129</v>
          </cell>
          <cell r="U120">
            <v>250</v>
          </cell>
          <cell r="Z120">
            <v>36129</v>
          </cell>
          <cell r="AA120">
            <v>340</v>
          </cell>
          <cell r="AF120">
            <v>36129</v>
          </cell>
          <cell r="AG120">
            <v>342.5</v>
          </cell>
          <cell r="AL120">
            <v>36129</v>
          </cell>
          <cell r="AM120">
            <v>337.5</v>
          </cell>
          <cell r="BD120">
            <v>36129</v>
          </cell>
          <cell r="BE120">
            <v>425</v>
          </cell>
        </row>
        <row r="121">
          <cell r="B121">
            <v>36160</v>
          </cell>
          <cell r="C121">
            <v>170</v>
          </cell>
          <cell r="F121">
            <v>36160</v>
          </cell>
          <cell r="G121">
            <v>165</v>
          </cell>
          <cell r="J121">
            <v>36160</v>
          </cell>
          <cell r="K121">
            <v>227.5</v>
          </cell>
          <cell r="N121">
            <v>36160</v>
          </cell>
          <cell r="O121">
            <v>227.5</v>
          </cell>
          <cell r="T121">
            <v>36160</v>
          </cell>
          <cell r="U121">
            <v>250</v>
          </cell>
          <cell r="Z121">
            <v>36160</v>
          </cell>
          <cell r="AA121">
            <v>335</v>
          </cell>
          <cell r="AF121">
            <v>36160</v>
          </cell>
          <cell r="AG121">
            <v>337.5</v>
          </cell>
          <cell r="AL121">
            <v>36160</v>
          </cell>
          <cell r="AM121">
            <v>330</v>
          </cell>
          <cell r="BD121">
            <v>36160</v>
          </cell>
          <cell r="BE121">
            <v>415</v>
          </cell>
        </row>
        <row r="122">
          <cell r="B122">
            <v>36189</v>
          </cell>
          <cell r="C122">
            <v>165</v>
          </cell>
          <cell r="F122">
            <v>36189</v>
          </cell>
          <cell r="G122">
            <v>165</v>
          </cell>
          <cell r="J122">
            <v>36189</v>
          </cell>
          <cell r="K122">
            <v>227.5</v>
          </cell>
          <cell r="N122">
            <v>36189</v>
          </cell>
          <cell r="O122">
            <v>227.5</v>
          </cell>
          <cell r="T122">
            <v>36189</v>
          </cell>
          <cell r="U122">
            <v>250</v>
          </cell>
          <cell r="Z122">
            <v>36189</v>
          </cell>
          <cell r="AA122">
            <v>302.5</v>
          </cell>
          <cell r="AF122">
            <v>36189</v>
          </cell>
          <cell r="AG122">
            <v>310</v>
          </cell>
          <cell r="AL122">
            <v>36189</v>
          </cell>
          <cell r="AM122">
            <v>305</v>
          </cell>
          <cell r="BD122">
            <v>36189</v>
          </cell>
          <cell r="BE122">
            <v>415</v>
          </cell>
        </row>
        <row r="123">
          <cell r="B123">
            <v>36217</v>
          </cell>
          <cell r="C123">
            <v>155</v>
          </cell>
          <cell r="F123">
            <v>36217</v>
          </cell>
          <cell r="G123">
            <v>150</v>
          </cell>
          <cell r="J123">
            <v>36217</v>
          </cell>
          <cell r="K123">
            <v>227.5</v>
          </cell>
          <cell r="N123">
            <v>36217</v>
          </cell>
          <cell r="O123">
            <v>227.5</v>
          </cell>
          <cell r="T123">
            <v>36217</v>
          </cell>
          <cell r="U123">
            <v>250</v>
          </cell>
          <cell r="Z123">
            <v>36217</v>
          </cell>
          <cell r="AA123">
            <v>302.5</v>
          </cell>
          <cell r="AF123">
            <v>36217</v>
          </cell>
          <cell r="AG123">
            <v>310</v>
          </cell>
          <cell r="AL123">
            <v>36217</v>
          </cell>
          <cell r="AM123">
            <v>305</v>
          </cell>
          <cell r="BD123">
            <v>36217</v>
          </cell>
          <cell r="BE123">
            <v>397.5</v>
          </cell>
        </row>
        <row r="124">
          <cell r="B124">
            <v>36250</v>
          </cell>
          <cell r="C124">
            <v>165</v>
          </cell>
          <cell r="F124">
            <v>36250</v>
          </cell>
          <cell r="G124">
            <v>160</v>
          </cell>
          <cell r="J124">
            <v>36250</v>
          </cell>
          <cell r="K124">
            <v>227.5</v>
          </cell>
          <cell r="N124">
            <v>36250</v>
          </cell>
          <cell r="O124">
            <v>227.5</v>
          </cell>
          <cell r="T124">
            <v>36250</v>
          </cell>
          <cell r="U124">
            <v>250</v>
          </cell>
          <cell r="Z124">
            <v>36250</v>
          </cell>
          <cell r="AA124">
            <v>302.5</v>
          </cell>
          <cell r="AF124">
            <v>36250</v>
          </cell>
          <cell r="AG124">
            <v>305</v>
          </cell>
          <cell r="AL124">
            <v>36250</v>
          </cell>
          <cell r="AM124">
            <v>305</v>
          </cell>
          <cell r="BD124">
            <v>36250</v>
          </cell>
          <cell r="BE124">
            <v>397.5</v>
          </cell>
        </row>
        <row r="125">
          <cell r="B125">
            <v>36280</v>
          </cell>
          <cell r="C125">
            <v>167.5</v>
          </cell>
          <cell r="F125">
            <v>36280</v>
          </cell>
          <cell r="G125">
            <v>162.5</v>
          </cell>
          <cell r="J125">
            <v>36280</v>
          </cell>
          <cell r="K125">
            <v>227.5</v>
          </cell>
          <cell r="N125">
            <v>36280</v>
          </cell>
          <cell r="O125">
            <v>227.5</v>
          </cell>
          <cell r="T125">
            <v>36280</v>
          </cell>
          <cell r="U125">
            <v>250</v>
          </cell>
          <cell r="Z125">
            <v>36280</v>
          </cell>
          <cell r="AA125">
            <v>302.5</v>
          </cell>
          <cell r="AF125">
            <v>36280</v>
          </cell>
          <cell r="AG125">
            <v>305</v>
          </cell>
          <cell r="AL125">
            <v>36280</v>
          </cell>
          <cell r="AM125">
            <v>305</v>
          </cell>
          <cell r="BD125">
            <v>36280</v>
          </cell>
          <cell r="BE125">
            <v>397.5</v>
          </cell>
        </row>
        <row r="126">
          <cell r="B126">
            <v>36311</v>
          </cell>
          <cell r="C126">
            <v>172.5</v>
          </cell>
          <cell r="F126">
            <v>36311</v>
          </cell>
          <cell r="G126">
            <v>170</v>
          </cell>
          <cell r="J126">
            <v>36311</v>
          </cell>
          <cell r="K126">
            <v>227.5</v>
          </cell>
          <cell r="N126">
            <v>36311</v>
          </cell>
          <cell r="O126">
            <v>227.5</v>
          </cell>
          <cell r="T126">
            <v>36311</v>
          </cell>
          <cell r="U126">
            <v>250</v>
          </cell>
          <cell r="Z126">
            <v>36311</v>
          </cell>
          <cell r="AA126">
            <v>302.5</v>
          </cell>
          <cell r="AF126">
            <v>36311</v>
          </cell>
          <cell r="AG126">
            <v>305</v>
          </cell>
          <cell r="AL126">
            <v>36311</v>
          </cell>
          <cell r="AM126">
            <v>305</v>
          </cell>
          <cell r="BD126">
            <v>36311</v>
          </cell>
          <cell r="BE126">
            <v>397.5</v>
          </cell>
        </row>
        <row r="127">
          <cell r="B127">
            <v>36341</v>
          </cell>
          <cell r="C127">
            <v>177.5</v>
          </cell>
          <cell r="F127">
            <v>36341</v>
          </cell>
          <cell r="G127">
            <v>170</v>
          </cell>
          <cell r="J127">
            <v>36341</v>
          </cell>
          <cell r="K127">
            <v>227.5</v>
          </cell>
          <cell r="N127">
            <v>36341</v>
          </cell>
          <cell r="O127">
            <v>227.5</v>
          </cell>
          <cell r="T127">
            <v>36341</v>
          </cell>
          <cell r="U127">
            <v>250</v>
          </cell>
          <cell r="Z127">
            <v>36341</v>
          </cell>
          <cell r="AA127">
            <v>302.5</v>
          </cell>
          <cell r="AF127">
            <v>36341</v>
          </cell>
          <cell r="AG127">
            <v>305</v>
          </cell>
          <cell r="AL127">
            <v>36341</v>
          </cell>
          <cell r="AM127">
            <v>305</v>
          </cell>
          <cell r="BD127">
            <v>36341</v>
          </cell>
          <cell r="BE127">
            <v>397.5</v>
          </cell>
        </row>
        <row r="128">
          <cell r="B128">
            <v>36371</v>
          </cell>
          <cell r="C128">
            <v>182.5</v>
          </cell>
          <cell r="F128">
            <v>36371</v>
          </cell>
          <cell r="G128">
            <v>170</v>
          </cell>
          <cell r="J128">
            <v>36371</v>
          </cell>
          <cell r="K128">
            <v>227.5</v>
          </cell>
          <cell r="N128">
            <v>36371</v>
          </cell>
          <cell r="O128">
            <v>227.5</v>
          </cell>
          <cell r="T128">
            <v>36371</v>
          </cell>
          <cell r="U128">
            <v>250</v>
          </cell>
          <cell r="Z128">
            <v>36371</v>
          </cell>
          <cell r="AA128">
            <v>295</v>
          </cell>
          <cell r="AF128">
            <v>36371</v>
          </cell>
          <cell r="AG128">
            <v>300</v>
          </cell>
          <cell r="AL128">
            <v>36371</v>
          </cell>
          <cell r="AM128">
            <v>300</v>
          </cell>
          <cell r="BD128">
            <v>36371</v>
          </cell>
          <cell r="BE128">
            <v>397.5</v>
          </cell>
        </row>
        <row r="129">
          <cell r="B129">
            <v>36403</v>
          </cell>
          <cell r="C129">
            <v>190</v>
          </cell>
          <cell r="F129">
            <v>36403</v>
          </cell>
          <cell r="G129">
            <v>172.5</v>
          </cell>
          <cell r="J129">
            <v>36403</v>
          </cell>
          <cell r="K129">
            <v>227.5</v>
          </cell>
          <cell r="N129">
            <v>36403</v>
          </cell>
          <cell r="O129">
            <v>227.5</v>
          </cell>
          <cell r="T129">
            <v>36403</v>
          </cell>
          <cell r="U129">
            <v>250</v>
          </cell>
          <cell r="Z129">
            <v>36403</v>
          </cell>
          <cell r="AA129">
            <v>295</v>
          </cell>
          <cell r="AF129">
            <v>36403</v>
          </cell>
          <cell r="AG129">
            <v>300</v>
          </cell>
          <cell r="AL129">
            <v>36403</v>
          </cell>
          <cell r="AM129">
            <v>300</v>
          </cell>
          <cell r="BD129">
            <v>36403</v>
          </cell>
          <cell r="BE129">
            <v>397.5</v>
          </cell>
        </row>
        <row r="130">
          <cell r="B130">
            <v>36433</v>
          </cell>
          <cell r="C130">
            <v>190</v>
          </cell>
          <cell r="F130">
            <v>36433</v>
          </cell>
          <cell r="G130">
            <v>180</v>
          </cell>
          <cell r="J130">
            <v>36433</v>
          </cell>
          <cell r="K130">
            <v>227.5</v>
          </cell>
          <cell r="N130">
            <v>36433</v>
          </cell>
          <cell r="O130">
            <v>227.5</v>
          </cell>
          <cell r="T130">
            <v>36433</v>
          </cell>
          <cell r="U130">
            <v>250</v>
          </cell>
          <cell r="Z130">
            <v>36433</v>
          </cell>
          <cell r="AA130">
            <v>295</v>
          </cell>
          <cell r="AF130">
            <v>36433</v>
          </cell>
          <cell r="AG130">
            <v>300</v>
          </cell>
          <cell r="AL130">
            <v>36433</v>
          </cell>
          <cell r="AM130">
            <v>300</v>
          </cell>
          <cell r="BD130">
            <v>36433</v>
          </cell>
          <cell r="BE130">
            <v>397.5</v>
          </cell>
        </row>
        <row r="131">
          <cell r="B131">
            <v>36462</v>
          </cell>
          <cell r="C131">
            <v>190</v>
          </cell>
          <cell r="F131">
            <v>36462</v>
          </cell>
          <cell r="G131">
            <v>185</v>
          </cell>
          <cell r="J131">
            <v>36462</v>
          </cell>
          <cell r="K131">
            <v>232.5</v>
          </cell>
          <cell r="N131">
            <v>36462</v>
          </cell>
          <cell r="O131">
            <v>217.5</v>
          </cell>
          <cell r="T131">
            <v>36462</v>
          </cell>
          <cell r="U131">
            <v>250</v>
          </cell>
          <cell r="Z131">
            <v>36462</v>
          </cell>
          <cell r="AA131">
            <v>295</v>
          </cell>
          <cell r="AF131">
            <v>36462</v>
          </cell>
          <cell r="AG131">
            <v>300</v>
          </cell>
          <cell r="AL131">
            <v>36462</v>
          </cell>
          <cell r="AM131">
            <v>300</v>
          </cell>
          <cell r="BD131">
            <v>36462</v>
          </cell>
          <cell r="BE131">
            <v>397.5</v>
          </cell>
        </row>
        <row r="132">
          <cell r="B132">
            <v>36494</v>
          </cell>
          <cell r="C132">
            <v>190</v>
          </cell>
          <cell r="F132">
            <v>36494</v>
          </cell>
          <cell r="G132">
            <v>185</v>
          </cell>
          <cell r="J132">
            <v>36494</v>
          </cell>
          <cell r="K132">
            <v>232.5</v>
          </cell>
          <cell r="N132">
            <v>36494</v>
          </cell>
          <cell r="O132">
            <v>217.5</v>
          </cell>
          <cell r="T132">
            <v>36494</v>
          </cell>
          <cell r="U132">
            <v>250</v>
          </cell>
          <cell r="Z132">
            <v>36494</v>
          </cell>
          <cell r="AA132">
            <v>295</v>
          </cell>
          <cell r="AF132">
            <v>36494</v>
          </cell>
          <cell r="AG132">
            <v>300</v>
          </cell>
          <cell r="AL132">
            <v>36494</v>
          </cell>
          <cell r="AM132">
            <v>300</v>
          </cell>
          <cell r="BD132">
            <v>36494</v>
          </cell>
          <cell r="BE132">
            <v>397.5</v>
          </cell>
        </row>
        <row r="133">
          <cell r="B133">
            <v>36525</v>
          </cell>
          <cell r="C133">
            <v>195</v>
          </cell>
          <cell r="F133">
            <v>36525</v>
          </cell>
          <cell r="G133">
            <v>195</v>
          </cell>
          <cell r="J133">
            <v>36525</v>
          </cell>
          <cell r="K133">
            <v>232.5</v>
          </cell>
          <cell r="N133">
            <v>36525</v>
          </cell>
          <cell r="O133">
            <v>217.5</v>
          </cell>
          <cell r="T133">
            <v>36525</v>
          </cell>
          <cell r="U133">
            <v>250</v>
          </cell>
          <cell r="Z133">
            <v>36525</v>
          </cell>
          <cell r="AA133">
            <v>295</v>
          </cell>
          <cell r="AF133">
            <v>36525</v>
          </cell>
          <cell r="AG133">
            <v>300</v>
          </cell>
          <cell r="AL133">
            <v>36525</v>
          </cell>
          <cell r="AM133">
            <v>300</v>
          </cell>
          <cell r="BD133">
            <v>36525</v>
          </cell>
          <cell r="BE133">
            <v>397.5</v>
          </cell>
        </row>
        <row r="134">
          <cell r="B134">
            <v>36556</v>
          </cell>
          <cell r="C134">
            <v>195</v>
          </cell>
          <cell r="F134">
            <v>36556</v>
          </cell>
          <cell r="G134">
            <v>205</v>
          </cell>
          <cell r="J134">
            <v>36556</v>
          </cell>
          <cell r="K134">
            <v>232.5</v>
          </cell>
          <cell r="N134">
            <v>36556</v>
          </cell>
          <cell r="O134">
            <v>220</v>
          </cell>
          <cell r="T134">
            <v>36556</v>
          </cell>
          <cell r="U134">
            <v>250</v>
          </cell>
          <cell r="Z134">
            <v>36556</v>
          </cell>
          <cell r="AA134">
            <v>295</v>
          </cell>
          <cell r="AF134">
            <v>36556</v>
          </cell>
          <cell r="AG134">
            <v>300</v>
          </cell>
          <cell r="AL134">
            <v>36556</v>
          </cell>
          <cell r="AM134">
            <v>300</v>
          </cell>
          <cell r="BD134">
            <v>36556</v>
          </cell>
          <cell r="BE134">
            <v>397.5</v>
          </cell>
        </row>
        <row r="135">
          <cell r="B135">
            <v>36585</v>
          </cell>
          <cell r="C135">
            <v>195</v>
          </cell>
          <cell r="F135">
            <v>36585</v>
          </cell>
          <cell r="G135">
            <v>210</v>
          </cell>
          <cell r="J135">
            <v>36585</v>
          </cell>
          <cell r="K135">
            <v>232.5</v>
          </cell>
          <cell r="N135">
            <v>36585</v>
          </cell>
          <cell r="O135">
            <v>220</v>
          </cell>
          <cell r="T135">
            <v>36585</v>
          </cell>
          <cell r="U135">
            <v>250</v>
          </cell>
          <cell r="Z135">
            <v>36585</v>
          </cell>
          <cell r="AA135">
            <v>295</v>
          </cell>
          <cell r="AF135">
            <v>36585</v>
          </cell>
          <cell r="AG135">
            <v>300</v>
          </cell>
          <cell r="AL135">
            <v>36585</v>
          </cell>
          <cell r="AM135">
            <v>300</v>
          </cell>
          <cell r="BD135">
            <v>36585</v>
          </cell>
          <cell r="BE135">
            <v>420</v>
          </cell>
        </row>
        <row r="136">
          <cell r="B136">
            <v>36616</v>
          </cell>
          <cell r="C136">
            <v>195</v>
          </cell>
          <cell r="F136">
            <v>36616</v>
          </cell>
          <cell r="G136">
            <v>217.5</v>
          </cell>
          <cell r="J136">
            <v>36616</v>
          </cell>
          <cell r="K136">
            <v>232.5</v>
          </cell>
          <cell r="N136">
            <v>36616</v>
          </cell>
          <cell r="O136">
            <v>227.5</v>
          </cell>
          <cell r="T136">
            <v>36616</v>
          </cell>
          <cell r="U136">
            <v>270</v>
          </cell>
          <cell r="Z136">
            <v>36616</v>
          </cell>
          <cell r="AA136">
            <v>295</v>
          </cell>
          <cell r="AF136">
            <v>36616</v>
          </cell>
          <cell r="AG136">
            <v>300</v>
          </cell>
          <cell r="AL136">
            <v>36616</v>
          </cell>
          <cell r="AM136">
            <v>300</v>
          </cell>
          <cell r="BD136">
            <v>36616</v>
          </cell>
          <cell r="BE136">
            <v>445</v>
          </cell>
        </row>
        <row r="137">
          <cell r="B137">
            <v>36644</v>
          </cell>
          <cell r="C137">
            <v>195</v>
          </cell>
          <cell r="F137">
            <v>36644</v>
          </cell>
          <cell r="G137">
            <v>217.5</v>
          </cell>
          <cell r="J137">
            <v>36644</v>
          </cell>
          <cell r="K137">
            <v>232.5</v>
          </cell>
          <cell r="N137">
            <v>36644</v>
          </cell>
          <cell r="O137">
            <v>227.5</v>
          </cell>
          <cell r="T137">
            <v>36644</v>
          </cell>
          <cell r="U137">
            <v>270</v>
          </cell>
          <cell r="Z137">
            <v>36644</v>
          </cell>
          <cell r="AA137">
            <v>300</v>
          </cell>
          <cell r="AF137">
            <v>36644</v>
          </cell>
          <cell r="AG137">
            <v>320</v>
          </cell>
          <cell r="AL137">
            <v>36644</v>
          </cell>
          <cell r="AM137">
            <v>320</v>
          </cell>
          <cell r="BD137">
            <v>36644</v>
          </cell>
          <cell r="BE137">
            <v>455</v>
          </cell>
        </row>
        <row r="138">
          <cell r="B138">
            <v>36677</v>
          </cell>
          <cell r="C138">
            <v>195</v>
          </cell>
          <cell r="F138">
            <v>36677</v>
          </cell>
          <cell r="G138">
            <v>230</v>
          </cell>
          <cell r="J138">
            <v>36677</v>
          </cell>
          <cell r="K138">
            <v>232.5</v>
          </cell>
          <cell r="N138">
            <v>36677</v>
          </cell>
          <cell r="O138">
            <v>227.5</v>
          </cell>
          <cell r="T138">
            <v>36677</v>
          </cell>
          <cell r="U138">
            <v>270</v>
          </cell>
          <cell r="Z138">
            <v>36677</v>
          </cell>
          <cell r="AA138">
            <v>300</v>
          </cell>
          <cell r="AF138">
            <v>36677</v>
          </cell>
          <cell r="AG138">
            <v>320</v>
          </cell>
          <cell r="AL138">
            <v>36677</v>
          </cell>
          <cell r="AM138">
            <v>320</v>
          </cell>
          <cell r="BD138">
            <v>36677</v>
          </cell>
          <cell r="BE138">
            <v>455</v>
          </cell>
        </row>
        <row r="139">
          <cell r="B139">
            <v>36707</v>
          </cell>
          <cell r="C139">
            <v>195</v>
          </cell>
          <cell r="F139">
            <v>36707</v>
          </cell>
          <cell r="G139">
            <v>231</v>
          </cell>
          <cell r="J139">
            <v>36707</v>
          </cell>
          <cell r="K139">
            <v>232.5</v>
          </cell>
          <cell r="N139">
            <v>36707</v>
          </cell>
          <cell r="O139">
            <v>227.5</v>
          </cell>
          <cell r="T139">
            <v>36707</v>
          </cell>
          <cell r="U139">
            <v>270</v>
          </cell>
          <cell r="Z139">
            <v>36707</v>
          </cell>
          <cell r="AA139">
            <v>300</v>
          </cell>
          <cell r="AF139">
            <v>36707</v>
          </cell>
          <cell r="AG139">
            <v>320</v>
          </cell>
          <cell r="AL139">
            <v>36707</v>
          </cell>
          <cell r="AM139">
            <v>320</v>
          </cell>
          <cell r="BD139">
            <v>36707</v>
          </cell>
          <cell r="BE139">
            <v>455</v>
          </cell>
        </row>
        <row r="140">
          <cell r="B140">
            <v>36738</v>
          </cell>
          <cell r="C140">
            <v>195</v>
          </cell>
          <cell r="F140">
            <v>36738</v>
          </cell>
          <cell r="G140">
            <v>222.5</v>
          </cell>
          <cell r="J140">
            <v>36738</v>
          </cell>
          <cell r="K140">
            <v>232.5</v>
          </cell>
          <cell r="N140">
            <v>36738</v>
          </cell>
          <cell r="O140">
            <v>227.5</v>
          </cell>
          <cell r="T140">
            <v>36738</v>
          </cell>
          <cell r="U140">
            <v>270</v>
          </cell>
          <cell r="Z140">
            <v>36738</v>
          </cell>
          <cell r="AA140">
            <v>300</v>
          </cell>
          <cell r="AF140">
            <v>36738</v>
          </cell>
          <cell r="AG140">
            <v>320</v>
          </cell>
          <cell r="AL140">
            <v>36738</v>
          </cell>
          <cell r="AM140">
            <v>320</v>
          </cell>
          <cell r="BD140">
            <v>36738</v>
          </cell>
          <cell r="BE140">
            <v>455</v>
          </cell>
        </row>
        <row r="141">
          <cell r="B141">
            <v>36769</v>
          </cell>
          <cell r="C141">
            <v>195</v>
          </cell>
          <cell r="F141">
            <v>36769</v>
          </cell>
          <cell r="G141">
            <v>222.5</v>
          </cell>
          <cell r="J141">
            <v>36769</v>
          </cell>
          <cell r="K141">
            <v>232.5</v>
          </cell>
          <cell r="N141">
            <v>36769</v>
          </cell>
          <cell r="O141">
            <v>227.5</v>
          </cell>
          <cell r="T141">
            <v>36769</v>
          </cell>
          <cell r="U141">
            <v>270</v>
          </cell>
          <cell r="Z141">
            <v>36769</v>
          </cell>
          <cell r="AA141">
            <v>300</v>
          </cell>
          <cell r="AF141">
            <v>36769</v>
          </cell>
          <cell r="AG141">
            <v>320</v>
          </cell>
          <cell r="AL141">
            <v>36769</v>
          </cell>
          <cell r="AM141">
            <v>320</v>
          </cell>
          <cell r="BD141">
            <v>36769</v>
          </cell>
          <cell r="BE141">
            <v>455</v>
          </cell>
        </row>
        <row r="142">
          <cell r="B142">
            <v>36798</v>
          </cell>
          <cell r="C142">
            <v>180</v>
          </cell>
          <cell r="F142">
            <v>36798</v>
          </cell>
          <cell r="G142">
            <v>205</v>
          </cell>
          <cell r="J142">
            <v>36798</v>
          </cell>
          <cell r="K142">
            <v>215</v>
          </cell>
          <cell r="N142">
            <v>36798</v>
          </cell>
          <cell r="O142">
            <v>212.5</v>
          </cell>
          <cell r="T142">
            <v>36798</v>
          </cell>
          <cell r="U142">
            <v>250</v>
          </cell>
          <cell r="Z142">
            <v>36798</v>
          </cell>
          <cell r="AA142">
            <v>272.5</v>
          </cell>
          <cell r="AF142">
            <v>36798</v>
          </cell>
          <cell r="AG142">
            <v>295</v>
          </cell>
          <cell r="AL142">
            <v>36798</v>
          </cell>
          <cell r="AM142">
            <v>295</v>
          </cell>
          <cell r="BD142">
            <v>36798</v>
          </cell>
          <cell r="BE142">
            <v>445</v>
          </cell>
        </row>
        <row r="150">
          <cell r="B150">
            <v>37042</v>
          </cell>
          <cell r="J150">
            <v>37042</v>
          </cell>
          <cell r="AL150">
            <v>37042</v>
          </cell>
        </row>
        <row r="154">
          <cell r="U154">
            <v>247.5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 refreshError="1"/>
      <sheetData sheetId="1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F"/>
      <sheetName val="Segmented DCF"/>
      <sheetName val="Note Summary"/>
      <sheetName val="Balance Sheet"/>
      <sheetName val="Income Statement"/>
      <sheetName val="Cash Flows"/>
      <sheetName val="SLB&amp;Rev v. Debt"/>
      <sheetName val="Pay Debt Form"/>
      <sheetName val="BS"/>
      <sheetName val="IS"/>
      <sheetName val="CF"/>
      <sheetName val="DCF_report"/>
      <sheetName val="DCF_seg_report"/>
      <sheetName val="Peak EPS"/>
      <sheetName val="Liquidity"/>
      <sheetName val="ROC"/>
      <sheetName val="Markets"/>
      <sheetName val="Management"/>
      <sheetName val="Comps"/>
      <sheetName val="EPS Charts"/>
      <sheetName val="Segmented Charts"/>
      <sheetName val="Segmented_DCF"/>
      <sheetName val="Note_Summary"/>
      <sheetName val="Balance_Sheet"/>
      <sheetName val="Income_Statement"/>
      <sheetName val="Cash_Flows"/>
      <sheetName val="SLB&amp;Rev_v__Debt"/>
      <sheetName val="Pay_Debt_Form"/>
      <sheetName val="Peak_EPS"/>
      <sheetName val="EPS_Charts"/>
      <sheetName val="Segmented_Char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for API and DOE"/>
      <sheetName val="DOE inv vs WTI"/>
      <sheetName val=" DOE model"/>
      <sheetName val="Total"/>
      <sheetName val="Resumen"/>
      <sheetName val="ROC"/>
      <sheetName val="BP"/>
      <sheetName val="BMF"/>
      <sheetName val="BAL1001"/>
    </sheetNames>
    <sheetDataSet>
      <sheetData sheetId="0"/>
      <sheetData sheetId="1"/>
      <sheetData sheetId="2" refreshError="1">
        <row r="10">
          <cell r="B10">
            <v>32878</v>
          </cell>
        </row>
      </sheetData>
      <sheetData sheetId="3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ctivo"/>
      <sheetName val="Pasivo"/>
      <sheetName val="PyG"/>
      <sheetName val="Ratios"/>
      <sheetName val="Extracción"/>
      <sheetName val="Gráficos"/>
      <sheetName val="Cash Flow"/>
      <sheetName val="Resumen"/>
      <sheetName val="Resumen BBDD"/>
      <sheetName val="BBDD Estado Cash Flow"/>
      <sheetName val="rating interno"/>
      <sheetName val="Datos relevantes P1"/>
      <sheetName val="Datos relevantes P4 Cia"/>
      <sheetName val="Tablas"/>
      <sheetName val="Pples magnitudes"/>
      <sheetName val="Cta de resultados"/>
      <sheetName val="Cash Flow "/>
      <sheetName val="Balance"/>
      <sheetName val="Ratios "/>
      <sheetName val="Contactos_"/>
      <sheetName val="Anillas"/>
      <sheetName val="Barras"/>
      <sheetName val="Lineas"/>
      <sheetName val="numero de establecimientos"/>
      <sheetName val="Consejo Admon_"/>
      <sheetName val="Ev por linea de negocio"/>
      <sheetName val="datos proforma"/>
      <sheetName val="DB"/>
      <sheetName val="Budget Bysoft 2016"/>
      <sheetName val="Principal"/>
      <sheetName val="Consolidado"/>
      <sheetName val="B-jan19"/>
      <sheetName val="GNR"/>
      <sheetName val="B-fev19"/>
      <sheetName val="B-mar19"/>
      <sheetName val="B-abr19"/>
      <sheetName val="B-mai19"/>
      <sheetName val="B-jun19"/>
      <sheetName val="B-jul19"/>
      <sheetName val="B-ago19"/>
      <sheetName val="B-set19"/>
      <sheetName val="B-out19X"/>
      <sheetName val="B-nov19X"/>
      <sheetName val="B-dez19X"/>
      <sheetName val="Base_BIR"/>
      <sheetName val="BorrowerList"/>
      <sheetName val="Sheet2"/>
      <sheetName val="Tables"/>
      <sheetName val="32"/>
      <sheetName val="Base Conta"/>
      <sheetName val="DRE 2020 - Gerencial"/>
      <sheetName val="Volume e Ticket FOB"/>
      <sheetName val="BD"/>
      <sheetName val="Cash_Flow"/>
      <sheetName val="Resumen_BBDD"/>
      <sheetName val="BBDD_Estado_Cash_Flow"/>
      <sheetName val="rating_interno"/>
      <sheetName val="Datos_relevantes_P1"/>
      <sheetName val="Datos_relevantes_P4_Cia"/>
      <sheetName val="Pples_magnitudes"/>
      <sheetName val="Cta_de_resultados"/>
      <sheetName val="Cash_Flow_"/>
      <sheetName val="Ratios_"/>
      <sheetName val="numero_de_establecimientos"/>
      <sheetName val="Consejo_Admon_"/>
      <sheetName val="Ev_por_linea_de_negocio"/>
      <sheetName val="datos_proforma"/>
      <sheetName val="Budget_Bysoft_2016"/>
      <sheetName val="Base_Conta"/>
      <sheetName val="DRE_2020_-_Gerencial"/>
      <sheetName val="Volume_e_Ticket_FOB"/>
      <sheetName val="Painel de contro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10">
          <cell r="A210" t="str">
            <v>Aumento Capital</v>
          </cell>
          <cell r="D210">
            <v>-436.19999999999982</v>
          </cell>
        </row>
        <row r="211">
          <cell r="A211" t="str">
            <v>Variación Resevas</v>
          </cell>
          <cell r="D211">
            <v>0</v>
          </cell>
          <cell r="F211">
            <v>0</v>
          </cell>
          <cell r="G211" t="str">
            <v>Variación Resrvas</v>
          </cell>
        </row>
        <row r="212">
          <cell r="A212" t="str">
            <v>Aumento Provisiones</v>
          </cell>
          <cell r="D212">
            <v>0</v>
          </cell>
          <cell r="F212">
            <v>-52</v>
          </cell>
          <cell r="G212" t="str">
            <v>Disminución Provisiones</v>
          </cell>
        </row>
        <row r="213">
          <cell r="A213" t="str">
            <v>Aumento Intereses Minoritarios</v>
          </cell>
          <cell r="D213">
            <v>-428.5</v>
          </cell>
          <cell r="F213">
            <v>0</v>
          </cell>
          <cell r="G213" t="str">
            <v>Disminución Intereses Minoritarios</v>
          </cell>
        </row>
        <row r="214">
          <cell r="A214" t="str">
            <v>TOTAL FINANCIACIÓN INTERNA</v>
          </cell>
          <cell r="D214">
            <v>0</v>
          </cell>
          <cell r="F214">
            <v>0</v>
          </cell>
        </row>
        <row r="215">
          <cell r="A215" t="str">
            <v>TOTAL FINANCIACIÓN</v>
          </cell>
          <cell r="D215">
            <v>0</v>
          </cell>
          <cell r="F215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tos"/>
      <sheetName val="Configuração"/>
      <sheetName val="Dados de exemplo"/>
    </sheetNames>
    <sheetDataSet>
      <sheetData sheetId="0"/>
      <sheetData sheetId="1">
        <row r="7">
          <cell r="C7" t="str">
            <v>FABRIKAM, INC.</v>
          </cell>
        </row>
      </sheetData>
      <sheetData sheetId="2">
        <row r="1">
          <cell r="W1" t="str">
            <v>FABRIKAM, INC. MÜŞTERİ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inel"/>
      <sheetName val="DRE_Analitico_cliente"/>
      <sheetName val="DRE_Analitico_Categoria"/>
      <sheetName val="Critério de rateio - Despesas"/>
      <sheetName val="Critério de rateio - Visitas"/>
      <sheetName val="Faturamento_Cliente"/>
      <sheetName val="DRE"/>
      <sheetName val="Rateios_Geral"/>
      <sheetName val="Base_V01"/>
      <sheetName val="Base"/>
      <sheetName val="Data"/>
    </sheetNames>
    <sheetDataSet>
      <sheetData sheetId="0">
        <row r="13">
          <cell r="G13" t="str">
            <v>Informática-Outros</v>
          </cell>
        </row>
        <row r="14">
          <cell r="G14" t="str">
            <v>Informática-Varejo</v>
          </cell>
        </row>
        <row r="15">
          <cell r="G15" t="str">
            <v>Informática-Telco</v>
          </cell>
        </row>
        <row r="16">
          <cell r="G16" t="str">
            <v>Áudio e Vídeo</v>
          </cell>
        </row>
        <row r="17">
          <cell r="G17" t="str">
            <v>Celular</v>
          </cell>
        </row>
        <row r="18">
          <cell r="G18" t="str">
            <v>Linha Branca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INEL EXECUTIVO"/>
      <sheetName val="VARIAVEIS_PAINEL"/>
      <sheetName val="Painel"/>
      <sheetName val="RELATORIO"/>
      <sheetName val="GRAFICOS"/>
      <sheetName val="GRAFICOS Consolidado"/>
      <sheetName val="PRODUTOS"/>
      <sheetName val="HISTORICO"/>
      <sheetName val="BASE_CUSTOS"/>
      <sheetName val="RESUMO_CUSTOS"/>
      <sheetName val="PREMISSAS_PADRAO"/>
      <sheetName val="Wifi"/>
      <sheetName val="SuporteTV"/>
      <sheetName val="VPC - Campanha"/>
      <sheetName val="Antivírus"/>
      <sheetName val="CAP"/>
      <sheetName val="MAGALU_HELP"/>
      <sheetName val="TROCO_PREMIADO"/>
      <sheetName val="MAGALU_ASSIT"/>
      <sheetName val="LU_CONECTA"/>
      <sheetName val="CASAS_BAHIA"/>
      <sheetName val="PONTO_FRIO"/>
      <sheetName val="Oi"/>
      <sheetName val="OI_MOVEL"/>
      <sheetName val="BR_HOME"/>
      <sheetName val="TELHANORTE"/>
      <sheetName val="ZURICH"/>
      <sheetName val="AXA"/>
      <sheetName val="TWG"/>
      <sheetName val="MACAVI"/>
      <sheetName val="FNAC"/>
      <sheetName val="B2W"/>
      <sheetName val="CARREFOUR"/>
      <sheetName val="EXTRA"/>
      <sheetName val="NAGEM"/>
      <sheetName val="NOVO_MUNDO"/>
      <sheetName val="SUPER_MUFFATO"/>
      <sheetName val="CONDOR"/>
      <sheetName val="CNOVA"/>
      <sheetName val="WALMART"/>
      <sheetName val="ML_E-COMMERCE"/>
      <sheetName val="TERRA"/>
      <sheetName val="SUPORTE_INFORMATICA"/>
      <sheetName val="AUTOMAÇÃO_RESIDENCIAL"/>
      <sheetName val="PERNAMBUCANAS"/>
      <sheetName val="VIVO"/>
      <sheetName val="T_LIGACOES"/>
      <sheetName val="T_TMO"/>
      <sheetName val="T_BASE"/>
      <sheetName val="T_CHAMADO"/>
      <sheetName val="AUX"/>
      <sheetName val="T_VISITAS"/>
      <sheetName val="T_CUSTO_VISITA"/>
      <sheetName val="T_ITENS"/>
      <sheetName val="T_PRECO"/>
      <sheetName val="B_CHAMADO"/>
      <sheetName val="Planilha2"/>
      <sheetName val="B_VISITAS"/>
      <sheetName val="B_CADASTRO_VISITAS"/>
      <sheetName val="B_PROCESS"/>
      <sheetName val="Planilha1"/>
      <sheetName val="Planilha3"/>
      <sheetName val="T_INTERMEDIAÇÃO"/>
      <sheetName val="Base_V01"/>
      <sheetName val="Base"/>
      <sheetName val="Data"/>
      <sheetName val="BP"/>
    </sheetNames>
    <sheetDataSet>
      <sheetData sheetId="0"/>
      <sheetData sheetId="1">
        <row r="2">
          <cell r="A2" t="str">
            <v>AXA</v>
          </cell>
          <cell r="D2" t="str">
            <v>Qtd Chamados</v>
          </cell>
        </row>
        <row r="3">
          <cell r="A3" t="str">
            <v>BR_HOME</v>
          </cell>
          <cell r="D3" t="str">
            <v>Qtd Ligações - GRUPO</v>
          </cell>
        </row>
        <row r="4">
          <cell r="A4" t="str">
            <v>CASAS_BAHIA</v>
          </cell>
          <cell r="D4" t="str">
            <v>Qtd Ligações</v>
          </cell>
        </row>
        <row r="5">
          <cell r="A5" t="str">
            <v>FNAC</v>
          </cell>
          <cell r="D5" t="str">
            <v>Base Ativa Clientes</v>
          </cell>
        </row>
        <row r="6">
          <cell r="A6" t="str">
            <v>MACAVI</v>
          </cell>
          <cell r="D6" t="str">
            <v>Frequencia de Chamadas</v>
          </cell>
        </row>
        <row r="7">
          <cell r="A7" t="str">
            <v>MAGALU_ASSIT</v>
          </cell>
          <cell r="D7" t="str">
            <v>Qtd Visitas</v>
          </cell>
        </row>
        <row r="8">
          <cell r="A8" t="str">
            <v>MAGALU_HELP</v>
          </cell>
          <cell r="D8" t="str">
            <v>Qtd Itens Vendidos</v>
          </cell>
        </row>
        <row r="9">
          <cell r="A9" t="str">
            <v>Oi</v>
          </cell>
          <cell r="D9" t="str">
            <v>Frequencia de Visitas</v>
          </cell>
        </row>
        <row r="10">
          <cell r="A10" t="str">
            <v>OI_MOVEL</v>
          </cell>
          <cell r="D10" t="str">
            <v>Custo Unit. Visita</v>
          </cell>
        </row>
        <row r="11">
          <cell r="A11" t="str">
            <v>PONTO_FRIO</v>
          </cell>
          <cell r="D11" t="str">
            <v>TMO</v>
          </cell>
        </row>
        <row r="12">
          <cell r="A12" t="str">
            <v>TELHANORTE</v>
          </cell>
          <cell r="D12" t="str">
            <v>Receita Bruta</v>
          </cell>
        </row>
        <row r="13">
          <cell r="A13" t="str">
            <v>TROCO_PREMIADO</v>
          </cell>
          <cell r="D13" t="str">
            <v>Margem de Contribuição R$</v>
          </cell>
        </row>
        <row r="14">
          <cell r="A14" t="str">
            <v>TWG</v>
          </cell>
          <cell r="D14" t="str">
            <v>Margem de Contribuição %</v>
          </cell>
        </row>
        <row r="15">
          <cell r="A15" t="str">
            <v>ZURICH</v>
          </cell>
          <cell r="D15" t="str">
            <v>Receita Bruta CDF</v>
          </cell>
        </row>
        <row r="16">
          <cell r="A16" t="str">
            <v>LU_CONECTA</v>
          </cell>
          <cell r="D16" t="str">
            <v>Receita Líquida Com Créditos</v>
          </cell>
        </row>
        <row r="17">
          <cell r="A17" t="str">
            <v>CARREFOUR</v>
          </cell>
          <cell r="D17" t="str">
            <v>Margem com Créditos/ Receita Líquida</v>
          </cell>
        </row>
        <row r="18">
          <cell r="A18" t="str">
            <v>EXTRA</v>
          </cell>
          <cell r="D18" t="str">
            <v>Receita Líquida</v>
          </cell>
        </row>
        <row r="19">
          <cell r="A19" t="str">
            <v>NAGEM</v>
          </cell>
        </row>
        <row r="20">
          <cell r="A20" t="str">
            <v>NOVO_MUNDO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ejamento"/>
      <sheetName val="Faturamento"/>
      <sheetName val="Cadastro"/>
      <sheetName val="Pedidos"/>
      <sheetName val="EvoluçãoPP"/>
      <sheetName val="Vistoria"/>
      <sheetName val="LMI"/>
      <sheetName val="2035-2099"/>
      <sheetName val="Base-Dados"/>
      <sheetName val="Análises"/>
      <sheetName val="REDIR-V2"/>
      <sheetName val="Planejamento_rev4"/>
      <sheetName val="Cad-Gest-Cli-DtEnt"/>
      <sheetName val="Pedidos-Valores"/>
      <sheetName val="Dt-Carreg-LMI"/>
      <sheetName val="FaltasLMI"/>
      <sheetName val="Visão Analitica"/>
    </sheetNames>
    <sheetDataSet>
      <sheetData sheetId="0">
        <row r="4">
          <cell r="A4" t="str">
            <v>S62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 t="str">
            <v>Aguardando Gestor</v>
          </cell>
          <cell r="C2" t="str">
            <v>BACKLOG</v>
          </cell>
          <cell r="D2" t="str">
            <v>Restrição Padtec</v>
          </cell>
        </row>
        <row r="3">
          <cell r="A3" t="str">
            <v>Aguardando PMO</v>
          </cell>
          <cell r="C3" t="str">
            <v>FATURADO</v>
          </cell>
          <cell r="D3" t="str">
            <v>Restrição Cliente</v>
          </cell>
        </row>
        <row r="4">
          <cell r="A4" t="str">
            <v>Cancelado</v>
          </cell>
          <cell r="C4" t="str">
            <v>PLANEJADO</v>
          </cell>
          <cell r="D4" t="str">
            <v>Refaturamento</v>
          </cell>
        </row>
        <row r="5">
          <cell r="A5" t="str">
            <v>Finalizado</v>
          </cell>
          <cell r="C5" t="str">
            <v>RISCO</v>
          </cell>
          <cell r="D5" t="str">
            <v>Produto Pronto</v>
          </cell>
        </row>
        <row r="6">
          <cell r="A6" t="str">
            <v>Fluig Parcial Enviado</v>
          </cell>
          <cell r="C6" t="str">
            <v>-</v>
          </cell>
          <cell r="D6" t="str">
            <v>Planejado</v>
          </cell>
        </row>
        <row r="7">
          <cell r="A7" t="str">
            <v>Fluig Total Enviado</v>
          </cell>
          <cell r="D7" t="str">
            <v>Faturado</v>
          </cell>
        </row>
        <row r="8">
          <cell r="A8" t="str">
            <v>Google</v>
          </cell>
          <cell r="D8" t="str">
            <v>Empréstimo</v>
          </cell>
        </row>
        <row r="9">
          <cell r="A9" t="str">
            <v>Interna</v>
          </cell>
          <cell r="D9" t="str">
            <v>Em Produção</v>
          </cell>
        </row>
        <row r="10">
          <cell r="A10" t="str">
            <v>LM com falta</v>
          </cell>
          <cell r="D10" t="str">
            <v>CPE - Exportação</v>
          </cell>
        </row>
        <row r="11">
          <cell r="A11" t="str">
            <v>O&amp;M</v>
          </cell>
          <cell r="D11" t="str">
            <v>-</v>
          </cell>
        </row>
        <row r="12">
          <cell r="A12" t="str">
            <v>Paralisado</v>
          </cell>
        </row>
        <row r="13">
          <cell r="A13" t="str">
            <v>Planejado</v>
          </cell>
        </row>
        <row r="14">
          <cell r="A14" t="str">
            <v>Portergar</v>
          </cell>
        </row>
        <row r="15">
          <cell r="A15" t="str">
            <v>Postergado</v>
          </cell>
        </row>
        <row r="16">
          <cell r="A16" t="str">
            <v>Produção Atrasada</v>
          </cell>
        </row>
        <row r="17">
          <cell r="A17" t="str">
            <v>Refaturamento</v>
          </cell>
        </row>
        <row r="18">
          <cell r="A18" t="str">
            <v>Sem Pedido</v>
          </cell>
        </row>
        <row r="19">
          <cell r="A19" t="str">
            <v>Sem Previsão</v>
          </cell>
        </row>
        <row r="20">
          <cell r="A20" t="str">
            <v>Somente LM</v>
          </cell>
        </row>
      </sheetData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 + O&amp;M"/>
      <sheetName val="SERVIÇOS + SUB"/>
      <sheetName val="FATURAMENTO"/>
      <sheetName val="GRÁFICO"/>
      <sheetName val="CORTE FAT"/>
      <sheetName val="PLANO-TV"/>
      <sheetName val="EvoluçãoPP"/>
      <sheetName val="Cadastro"/>
      <sheetName val="Pedidos"/>
      <sheetName val="Pedidos-PMO"/>
      <sheetName val="Acompanhamento MOS"/>
      <sheetName val="2035-2099"/>
      <sheetName val="LMI"/>
      <sheetName val="FALTAS-LMI"/>
      <sheetName val="BT | EQUIP"/>
      <sheetName val="DEMANDA-100G"/>
      <sheetName val="ESDB014"/>
      <sheetName val="Acompanhar-JUNHO"/>
      <sheetName val="Acompanhar-JULHO"/>
      <sheetName val="Acompanhar-AGOSTO"/>
      <sheetName val="info"/>
      <sheetName val="Codificação"/>
      <sheetName val="Planilh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L2" t="str">
            <v>1 - Sem Risco</v>
          </cell>
          <cell r="N2" t="str">
            <v>CPE - Exportação</v>
          </cell>
          <cell r="P2">
            <v>43466</v>
          </cell>
        </row>
        <row r="3">
          <cell r="L3" t="str">
            <v>2 - Baixo</v>
          </cell>
          <cell r="N3" t="str">
            <v>Empréstimo</v>
          </cell>
          <cell r="P3">
            <v>43497</v>
          </cell>
        </row>
        <row r="4">
          <cell r="L4" t="str">
            <v>3 - Médio</v>
          </cell>
          <cell r="N4" t="str">
            <v>Faturado 100%</v>
          </cell>
          <cell r="P4">
            <v>43525</v>
          </cell>
        </row>
        <row r="5">
          <cell r="L5" t="str">
            <v>4 - Alto</v>
          </cell>
          <cell r="N5" t="str">
            <v>Faturado Parcial</v>
          </cell>
          <cell r="P5">
            <v>43556</v>
          </cell>
        </row>
        <row r="6">
          <cell r="N6" t="str">
            <v>HW 100%</v>
          </cell>
          <cell r="P6">
            <v>43586</v>
          </cell>
        </row>
        <row r="7">
          <cell r="N7" t="str">
            <v xml:space="preserve">HW e LMI 100% </v>
          </cell>
          <cell r="P7">
            <v>43617</v>
          </cell>
        </row>
        <row r="8">
          <cell r="N8" t="str">
            <v>LMI 100%</v>
          </cell>
          <cell r="P8">
            <v>43647</v>
          </cell>
        </row>
        <row r="9">
          <cell r="N9" t="str">
            <v>Planejado</v>
          </cell>
          <cell r="P9">
            <v>43678</v>
          </cell>
        </row>
        <row r="10">
          <cell r="N10" t="str">
            <v>Refaturamento</v>
          </cell>
          <cell r="P10">
            <v>43709</v>
          </cell>
        </row>
        <row r="11">
          <cell r="N11" t="str">
            <v>Restrição Cliente</v>
          </cell>
        </row>
        <row r="12">
          <cell r="N12" t="str">
            <v>Restrição Padtec</v>
          </cell>
        </row>
      </sheetData>
      <sheetData sheetId="21"/>
      <sheetData sheetId="2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S"/>
      <sheetName val="CC's"/>
      <sheetName val="ALUGUEL + ENERGIA ELÉTRICA"/>
      <sheetName val="COLABORADORES"/>
      <sheetName val="BALANCETE - CT0401"/>
      <sheetName val="AJUSTE # GGF"/>
      <sheetName val="GGF_Aluguel"/>
      <sheetName val="GGF_Energia"/>
      <sheetName val="GGF_Salários"/>
      <sheetName val="GGF_Despesas Viagens"/>
      <sheetName val="GGF_Depreciação"/>
      <sheetName val="GGF_Gastos Gerais"/>
      <sheetName val="Ctas_Serviço"/>
      <sheetName val="GGF_Serviço"/>
      <sheetName val="Reporte Hrs - CE0416"/>
      <sheetName val="Base de Rateio Custos"/>
      <sheetName val="Rateio CIF's"/>
      <sheetName val="Rateio Serviços"/>
      <sheetName val="Custo Indireto por CC"/>
      <sheetName val="Resumo"/>
      <sheetName val="Divida Resum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40">
          <cell r="B140" t="str">
            <v>CC 3110 - Transponders</v>
          </cell>
        </row>
      </sheetData>
      <sheetData sheetId="15">
        <row r="140">
          <cell r="B140" t="str">
            <v>CC 3110 - Transponders</v>
          </cell>
        </row>
        <row r="141">
          <cell r="B141" t="str">
            <v>CC 3120 - Amplificadores</v>
          </cell>
        </row>
        <row r="142">
          <cell r="B142" t="str">
            <v>CC 3130 - Produtos para Sistemas</v>
          </cell>
        </row>
        <row r="143">
          <cell r="B143" t="str">
            <v>CC 3140 - Produtos Ópticos</v>
          </cell>
        </row>
        <row r="144">
          <cell r="B144" t="str">
            <v>CC 3150 - Montagem Mecânica</v>
          </cell>
        </row>
        <row r="145">
          <cell r="B145" t="str">
            <v>CC 3200 - Controle de Qualidade</v>
          </cell>
        </row>
      </sheetData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S"/>
      <sheetName val="CC's"/>
      <sheetName val="ALUGUEL + ENERGIA ELÉTRICA"/>
      <sheetName val="COLABORADORES"/>
      <sheetName val="BALANCETE - CT0401"/>
      <sheetName val="AJUSTE # GGF"/>
      <sheetName val="GGF_Aluguel"/>
      <sheetName val="GGF_Energia"/>
      <sheetName val="GGF_Salários"/>
      <sheetName val="GGF_Despesas Viagens"/>
      <sheetName val="GGF_Depreciação"/>
      <sheetName val="GGF_Gastos Gerais"/>
      <sheetName val="Ctas_Serviço"/>
      <sheetName val="GGF_Serviço"/>
      <sheetName val="Reporte Hrs - CE0416"/>
      <sheetName val="Base de Rateio Custos"/>
      <sheetName val="Rateio CIF's"/>
      <sheetName val="Rateio Serviços"/>
      <sheetName val="Custo Indireto por CC"/>
      <sheetName val="Resumo"/>
      <sheetName val="Divida Resum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40">
          <cell r="B140" t="str">
            <v>CC 3110 - Transponders</v>
          </cell>
        </row>
      </sheetData>
      <sheetData sheetId="15">
        <row r="140">
          <cell r="B140" t="str">
            <v>CC 3110 - Transponders</v>
          </cell>
        </row>
        <row r="141">
          <cell r="B141" t="str">
            <v>CC 3120 - Amplificadores</v>
          </cell>
        </row>
        <row r="142">
          <cell r="B142" t="str">
            <v>CC 3130 - Produtos para Sistemas</v>
          </cell>
        </row>
        <row r="143">
          <cell r="B143" t="str">
            <v>CC 3140 - Produtos Ópticos</v>
          </cell>
        </row>
        <row r="144">
          <cell r="B144" t="str">
            <v>CC 3150 - Montagem Mecânica</v>
          </cell>
        </row>
        <row r="145">
          <cell r="B145" t="str">
            <v>CC 3200 - Controle de Qualidade</v>
          </cell>
        </row>
      </sheetData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 DO MÊS"/>
      <sheetName val="ABERTURA"/>
      <sheetName val="CLASSIFICAÇÃO"/>
      <sheetName val="GESTOR"/>
      <sheetName val="5.1 Detalhado Mensal (colar)"/>
      <sheetName val="Tabela consulta"/>
      <sheetName val=" Exceções"/>
      <sheetName val="Orçamento 2019"/>
      <sheetName val="Conta grup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Serviço"/>
      <sheetName val="FATURAMENTO"/>
      <sheetName val="GRÁFICO"/>
      <sheetName val="BACKLOG-VENDAS"/>
      <sheetName val="VISÃO 2018"/>
      <sheetName val="PLANEJADO + RISCOS"/>
      <sheetName val="JUNHO-18"/>
      <sheetName val="RISCOS-MAIO"/>
      <sheetName val="RISCOS-JUNHO"/>
      <sheetName val="FORA DO PLANO"/>
      <sheetName val="VISÃO ANALÍTICA"/>
      <sheetName val="DADOS_Reduzido_v3_21.05.20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Summary"/>
      <sheetName val="Valuation"/>
      <sheetName val="Sensitivities"/>
      <sheetName val="tables"/>
      <sheetName val="Macroeconomics"/>
      <sheetName val="Scenarios"/>
      <sheetName val="Market"/>
      <sheetName val="MOU &amp; Traffic"/>
      <sheetName val="Service Revenues"/>
      <sheetName val="Handsets"/>
      <sheetName val="Variable Costs"/>
      <sheetName val="Fixed Costs"/>
      <sheetName val="CAPEX, WK &amp; Taxes"/>
      <sheetName val="Capital Structure &amp; Dividends"/>
      <sheetName val="P&amp;L Cash Flow"/>
      <sheetName val="Free Cash Flow"/>
      <sheetName val="Balance Sheet"/>
      <sheetName val="Margins"/>
      <sheetName val="Contingencies"/>
      <sheetName val="COMMENTS"/>
      <sheetName val="Fixed Assets"/>
      <sheetName val="Existing Debt"/>
      <sheetName val="New Debt"/>
      <sheetName val="S&amp;P Ratios"/>
      <sheetName val="S&amp;P Rating Analysis"/>
      <sheetName val="S&amp;P Data, 2004"/>
      <sheetName val="Taxes"/>
      <sheetName val="CHECK"/>
      <sheetName val="Módulo1"/>
    </sheetNames>
    <sheetDataSet>
      <sheetData sheetId="0">
        <row r="2">
          <cell r="N2" t="str">
            <v>DRAFT: FOR DISCUSSION PURPOSES ONLY</v>
          </cell>
        </row>
        <row r="4">
          <cell r="C4" t="str">
            <v>Project Siena - Maxitel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face"/>
      <sheetName val="newtemp"/>
      <sheetName val="NPEVA"/>
      <sheetName val="Spark"/>
      <sheetName val="PERG"/>
      <sheetName val="Depreciation"/>
      <sheetName val="air fares"/>
      <sheetName val="sensitivity"/>
      <sheetName val="Implied ROIC Calculation"/>
      <sheetName val="EVA"/>
      <sheetName val="ROE"/>
      <sheetName val="Harvey - CATHAY PACIFIC "/>
      <sheetName val="plf and yield historic"/>
      <sheetName val="front page (2)"/>
      <sheetName val="cathayforecasts"/>
      <sheetName val="Sample Layout (new)"/>
      <sheetName val="Sample Layout"/>
      <sheetName val="air_fares"/>
      <sheetName val="Implied_ROIC_Calculation"/>
      <sheetName val="Harvey_-_CATHAY_PACIFIC_"/>
      <sheetName val="plf_and_yield_historic"/>
      <sheetName val="front_page_(2)"/>
      <sheetName val="Sample_Layout_(new)"/>
      <sheetName val="Sample_Layout"/>
      <sheetName val="Previdencia Privada"/>
      <sheetName val="air_fares1"/>
      <sheetName val="Implied_ROIC_Calculation1"/>
      <sheetName val="Harvey_-_CATHAY_PACIFIC_1"/>
      <sheetName val="plf_and_yield_historic1"/>
      <sheetName val="front_page_(2)1"/>
      <sheetName val="Sample_Layout_(new)1"/>
      <sheetName val="Sample_Layout1"/>
      <sheetName val="Previdencia_Priva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financial round"/>
      <sheetName val="Reports"/>
      <sheetName val="salaries"/>
      <sheetName val="production"/>
      <sheetName val="Sales"/>
      <sheetName val="R&amp;D "/>
      <sheetName val="G&amp;A"/>
      <sheetName val="clinical trials"/>
      <sheetName val="Regulatory"/>
      <sheetName val="Marketing"/>
      <sheetName val=" capital equip"/>
      <sheetName val="Finance"/>
    </sheetNames>
    <sheetDataSet>
      <sheetData sheetId="0" refreshError="1">
        <row r="4">
          <cell r="C4">
            <v>4.5999999999999996</v>
          </cell>
        </row>
        <row r="5">
          <cell r="C5">
            <v>0.16500000000000001</v>
          </cell>
        </row>
        <row r="7">
          <cell r="C7">
            <v>0.8</v>
          </cell>
        </row>
        <row r="8">
          <cell r="C8">
            <v>0.2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financial round"/>
      <sheetName val="Reports"/>
      <sheetName val="salaries"/>
      <sheetName val="production"/>
      <sheetName val="Sales"/>
      <sheetName val="R&amp;D "/>
      <sheetName val="G&amp;A"/>
      <sheetName val="clinical trials"/>
      <sheetName val="Regulatory"/>
      <sheetName val="Marketing"/>
      <sheetName val=" capital equip"/>
      <sheetName val="Finance"/>
    </sheetNames>
    <sheetDataSet>
      <sheetData sheetId="0" refreshError="1">
        <row r="4">
          <cell r="C4">
            <v>4.5999999999999996</v>
          </cell>
        </row>
        <row r="5">
          <cell r="C5">
            <v>0.16500000000000001</v>
          </cell>
        </row>
        <row r="7">
          <cell r="C7">
            <v>0.8</v>
          </cell>
        </row>
        <row r="8">
          <cell r="C8">
            <v>0.2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são Geral da Festa"/>
      <sheetName val="Lista de Convidados"/>
      <sheetName val="Comes e Bebes"/>
      <sheetName val="Outros Itens Essenciais"/>
      <sheetName val="Organização de Assentos"/>
      <sheetName val="Planejador de festa1"/>
    </sheetNames>
    <sheetDataSet>
      <sheetData sheetId="0"/>
      <sheetData sheetId="1"/>
      <sheetData sheetId="2"/>
      <sheetData sheetId="3">
        <row r="6">
          <cell r="B6" t="str">
            <v>Equipamentos e Suprimentos</v>
          </cell>
        </row>
        <row r="17">
          <cell r="B17" t="str">
            <v>Decorações</v>
          </cell>
        </row>
        <row r="25">
          <cell r="B25" t="str">
            <v>Outros</v>
          </cell>
        </row>
      </sheetData>
      <sheetData sheetId="4" refreshError="1"/>
      <sheetData sheetId="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iais e Micros"/>
      <sheetName val="Filiais e Produtos"/>
      <sheetName val="Modelos"/>
      <sheetName val="Resumo"/>
      <sheetName val="Observações"/>
    </sheetNames>
    <sheetDataSet>
      <sheetData sheetId="0" refreshError="1">
        <row r="1">
          <cell r="A1" t="str">
            <v>SIGLA</v>
          </cell>
          <cell r="B1" t="str">
            <v>LOCALIDADE</v>
          </cell>
          <cell r="C1" t="str">
            <v>UF</v>
          </cell>
          <cell r="D1" t="str">
            <v>PORTE</v>
          </cell>
          <cell r="E1" t="str">
            <v>NMA</v>
          </cell>
          <cell r="F1" t="str">
            <v>NMF</v>
          </cell>
        </row>
        <row r="2">
          <cell r="A2" t="str">
            <v>AJU</v>
          </cell>
          <cell r="B2" t="str">
            <v>ARACAJÚ</v>
          </cell>
          <cell r="C2" t="str">
            <v>SE</v>
          </cell>
          <cell r="D2" t="str">
            <v>P</v>
          </cell>
          <cell r="E2">
            <v>3</v>
          </cell>
          <cell r="F2">
            <v>8</v>
          </cell>
        </row>
        <row r="3">
          <cell r="A3" t="str">
            <v>ARA</v>
          </cell>
          <cell r="B3" t="str">
            <v>ARARAQUARA</v>
          </cell>
          <cell r="C3" t="str">
            <v>SP</v>
          </cell>
          <cell r="D3" t="str">
            <v>P</v>
          </cell>
          <cell r="E3">
            <v>4</v>
          </cell>
          <cell r="F3">
            <v>5</v>
          </cell>
        </row>
        <row r="4">
          <cell r="A4" t="str">
            <v>ARÇ</v>
          </cell>
          <cell r="B4" t="str">
            <v>ARAÇATUBA</v>
          </cell>
          <cell r="C4" t="str">
            <v>SP</v>
          </cell>
          <cell r="D4" t="str">
            <v>P</v>
          </cell>
          <cell r="E4">
            <v>4</v>
          </cell>
          <cell r="F4">
            <v>7</v>
          </cell>
        </row>
        <row r="5">
          <cell r="A5" t="str">
            <v>BAU</v>
          </cell>
          <cell r="B5" t="str">
            <v>BAURU</v>
          </cell>
          <cell r="C5" t="str">
            <v>SP</v>
          </cell>
          <cell r="D5" t="str">
            <v>P</v>
          </cell>
          <cell r="E5">
            <v>3</v>
          </cell>
          <cell r="F5">
            <v>9</v>
          </cell>
        </row>
        <row r="6">
          <cell r="A6" t="str">
            <v>BEL</v>
          </cell>
          <cell r="B6" t="str">
            <v>ANANINDEUA (BELEM)</v>
          </cell>
          <cell r="C6" t="str">
            <v>PA</v>
          </cell>
          <cell r="D6" t="str">
            <v>P</v>
          </cell>
          <cell r="E6">
            <v>3</v>
          </cell>
          <cell r="F6">
            <v>6</v>
          </cell>
        </row>
        <row r="7">
          <cell r="A7" t="str">
            <v>BHZ</v>
          </cell>
          <cell r="B7" t="str">
            <v>CONTAGEM (BELO HORIZONTE)</v>
          </cell>
          <cell r="C7" t="str">
            <v>MG</v>
          </cell>
          <cell r="D7" t="str">
            <v>G</v>
          </cell>
          <cell r="E7">
            <v>21</v>
          </cell>
          <cell r="F7">
            <v>26</v>
          </cell>
        </row>
        <row r="8">
          <cell r="A8" t="str">
            <v>BLU</v>
          </cell>
          <cell r="B8" t="str">
            <v>BLUMENAU</v>
          </cell>
          <cell r="C8" t="str">
            <v>SC</v>
          </cell>
          <cell r="D8" t="str">
            <v>P</v>
          </cell>
          <cell r="E8">
            <v>4</v>
          </cell>
          <cell r="F8">
            <v>7</v>
          </cell>
        </row>
        <row r="9">
          <cell r="A9" t="str">
            <v>BSB</v>
          </cell>
          <cell r="B9" t="str">
            <v>BRASILIA</v>
          </cell>
          <cell r="C9" t="str">
            <v>DF</v>
          </cell>
          <cell r="D9" t="str">
            <v>P</v>
          </cell>
          <cell r="E9">
            <v>7</v>
          </cell>
          <cell r="F9">
            <v>7</v>
          </cell>
        </row>
        <row r="10">
          <cell r="A10" t="str">
            <v>CAM</v>
          </cell>
          <cell r="B10" t="str">
            <v>CAMPINAS</v>
          </cell>
          <cell r="C10" t="str">
            <v>SP</v>
          </cell>
          <cell r="D10" t="str">
            <v>G</v>
          </cell>
          <cell r="E10">
            <v>21</v>
          </cell>
          <cell r="F10">
            <v>21</v>
          </cell>
        </row>
        <row r="11">
          <cell r="A11" t="str">
            <v>CAX</v>
          </cell>
          <cell r="B11" t="str">
            <v>CAXIAS</v>
          </cell>
          <cell r="C11" t="str">
            <v>RS</v>
          </cell>
          <cell r="D11" t="str">
            <v>G</v>
          </cell>
          <cell r="E11">
            <v>9</v>
          </cell>
          <cell r="F11">
            <v>10</v>
          </cell>
        </row>
        <row r="12">
          <cell r="A12" t="str">
            <v>CBA</v>
          </cell>
          <cell r="B12" t="str">
            <v>CUIABA</v>
          </cell>
          <cell r="C12" t="str">
            <v>MT</v>
          </cell>
          <cell r="D12" t="str">
            <v>P</v>
          </cell>
          <cell r="E12">
            <v>4</v>
          </cell>
          <cell r="F12">
            <v>7</v>
          </cell>
        </row>
        <row r="13">
          <cell r="A13" t="str">
            <v>CGE</v>
          </cell>
          <cell r="B13" t="str">
            <v>CAMPINA GRANDE</v>
          </cell>
          <cell r="C13" t="str">
            <v>PB</v>
          </cell>
          <cell r="D13" t="str">
            <v>P</v>
          </cell>
          <cell r="E13">
            <v>4</v>
          </cell>
          <cell r="F13">
            <v>6</v>
          </cell>
        </row>
        <row r="14">
          <cell r="A14" t="str">
            <v>CGR</v>
          </cell>
          <cell r="B14" t="str">
            <v>CAMPO GRANDE</v>
          </cell>
          <cell r="C14" t="str">
            <v>MS</v>
          </cell>
          <cell r="D14" t="str">
            <v>P</v>
          </cell>
          <cell r="E14">
            <v>3</v>
          </cell>
          <cell r="F14">
            <v>9</v>
          </cell>
        </row>
        <row r="15">
          <cell r="A15" t="str">
            <v>CNT</v>
          </cell>
          <cell r="B15" t="str">
            <v>CONTAGEM (BELO HORIZONTE)</v>
          </cell>
          <cell r="C15" t="str">
            <v>MG</v>
          </cell>
          <cell r="D15" t="str">
            <v>P</v>
          </cell>
        </row>
        <row r="16">
          <cell r="A16" t="str">
            <v>CVL</v>
          </cell>
          <cell r="B16" t="str">
            <v>CASCAVEL</v>
          </cell>
          <cell r="C16" t="str">
            <v>PR</v>
          </cell>
          <cell r="D16" t="str">
            <v>P</v>
          </cell>
          <cell r="E16">
            <v>4</v>
          </cell>
          <cell r="F16">
            <v>8</v>
          </cell>
        </row>
        <row r="17">
          <cell r="A17" t="str">
            <v>CWB</v>
          </cell>
          <cell r="B17" t="str">
            <v>CURITIBA</v>
          </cell>
          <cell r="C17" t="str">
            <v>PR</v>
          </cell>
          <cell r="D17" t="str">
            <v>G</v>
          </cell>
          <cell r="E17">
            <v>12</v>
          </cell>
          <cell r="F17">
            <v>15</v>
          </cell>
        </row>
        <row r="18">
          <cell r="A18" t="str">
            <v>DOU</v>
          </cell>
          <cell r="B18" t="str">
            <v>DOURADOS</v>
          </cell>
          <cell r="C18" t="str">
            <v>MS</v>
          </cell>
          <cell r="D18" t="str">
            <v>P</v>
          </cell>
          <cell r="E18">
            <v>4</v>
          </cell>
          <cell r="F18">
            <v>8</v>
          </cell>
        </row>
        <row r="19">
          <cell r="A19" t="str">
            <v>FLN</v>
          </cell>
          <cell r="B19" t="str">
            <v>FLORIANÓPOLIS</v>
          </cell>
          <cell r="C19" t="str">
            <v>SC</v>
          </cell>
          <cell r="D19" t="str">
            <v>P</v>
          </cell>
          <cell r="E19">
            <v>7</v>
          </cell>
          <cell r="F19">
            <v>9</v>
          </cell>
        </row>
        <row r="20">
          <cell r="A20" t="str">
            <v>FOR</v>
          </cell>
          <cell r="B20" t="str">
            <v>FORTALEZA</v>
          </cell>
          <cell r="C20" t="str">
            <v>CE</v>
          </cell>
          <cell r="D20" t="str">
            <v>G</v>
          </cell>
          <cell r="E20">
            <v>8</v>
          </cell>
          <cell r="F20">
            <v>8</v>
          </cell>
        </row>
        <row r="21">
          <cell r="A21" t="str">
            <v>FRC</v>
          </cell>
          <cell r="B21" t="str">
            <v>FRANCA</v>
          </cell>
          <cell r="C21" t="str">
            <v>SP</v>
          </cell>
          <cell r="D21" t="str">
            <v>P</v>
          </cell>
          <cell r="E21">
            <v>3</v>
          </cell>
          <cell r="F21">
            <v>7</v>
          </cell>
        </row>
        <row r="22">
          <cell r="A22" t="str">
            <v>GOI</v>
          </cell>
          <cell r="B22" t="str">
            <v>GOIANIA</v>
          </cell>
          <cell r="C22" t="str">
            <v>GO</v>
          </cell>
          <cell r="D22" t="str">
            <v>P</v>
          </cell>
          <cell r="E22">
            <v>11</v>
          </cell>
          <cell r="F22">
            <v>12</v>
          </cell>
        </row>
        <row r="23">
          <cell r="A23" t="str">
            <v>GOV</v>
          </cell>
          <cell r="B23" t="str">
            <v>GOVERNADOR VALADARES</v>
          </cell>
          <cell r="C23" t="str">
            <v>MG</v>
          </cell>
          <cell r="D23" t="str">
            <v>P</v>
          </cell>
          <cell r="E23">
            <v>3</v>
          </cell>
          <cell r="F23">
            <v>8</v>
          </cell>
        </row>
        <row r="24">
          <cell r="A24" t="str">
            <v>IGA</v>
          </cell>
          <cell r="B24" t="str">
            <v>IGARASSU</v>
          </cell>
          <cell r="C24" t="str">
            <v>PE</v>
          </cell>
          <cell r="D24" t="str">
            <v>P</v>
          </cell>
          <cell r="E24">
            <v>3</v>
          </cell>
          <cell r="F24">
            <v>5</v>
          </cell>
        </row>
        <row r="25">
          <cell r="A25" t="str">
            <v>IMP</v>
          </cell>
          <cell r="B25" t="str">
            <v>IMPERATRIZ</v>
          </cell>
          <cell r="C25" t="str">
            <v>MA</v>
          </cell>
          <cell r="D25" t="str">
            <v>P</v>
          </cell>
          <cell r="E25">
            <v>2</v>
          </cell>
          <cell r="F25">
            <v>5</v>
          </cell>
        </row>
        <row r="26">
          <cell r="A26" t="str">
            <v>JFA</v>
          </cell>
          <cell r="B26" t="str">
            <v>JUIZ DE FORA</v>
          </cell>
          <cell r="C26" t="str">
            <v>MG</v>
          </cell>
          <cell r="D26" t="str">
            <v>P</v>
          </cell>
          <cell r="E26">
            <v>4</v>
          </cell>
          <cell r="F26">
            <v>9</v>
          </cell>
        </row>
        <row r="27">
          <cell r="A27" t="str">
            <v>JOI</v>
          </cell>
          <cell r="B27" t="str">
            <v>JOINVILLE</v>
          </cell>
          <cell r="C27" t="str">
            <v>SC</v>
          </cell>
          <cell r="D27" t="str">
            <v>P</v>
          </cell>
          <cell r="E27">
            <v>5</v>
          </cell>
          <cell r="F27">
            <v>9</v>
          </cell>
        </row>
        <row r="28">
          <cell r="A28" t="str">
            <v>JUA</v>
          </cell>
          <cell r="B28" t="str">
            <v>JUAZEIRO</v>
          </cell>
          <cell r="C28" t="str">
            <v>BA</v>
          </cell>
          <cell r="D28" t="str">
            <v>P</v>
          </cell>
          <cell r="E28">
            <v>3</v>
          </cell>
          <cell r="F28">
            <v>6</v>
          </cell>
        </row>
        <row r="29">
          <cell r="A29" t="str">
            <v>JUN</v>
          </cell>
          <cell r="B29" t="str">
            <v>JUNDIAI</v>
          </cell>
          <cell r="C29" t="str">
            <v>SP</v>
          </cell>
          <cell r="D29" t="str">
            <v>P</v>
          </cell>
          <cell r="E29">
            <v>11</v>
          </cell>
          <cell r="F29">
            <v>11</v>
          </cell>
        </row>
        <row r="30">
          <cell r="A30" t="str">
            <v>LIM</v>
          </cell>
          <cell r="B30" t="str">
            <v>LIMEIRA</v>
          </cell>
          <cell r="C30" t="str">
            <v>SP</v>
          </cell>
          <cell r="D30" t="str">
            <v>P</v>
          </cell>
          <cell r="E30">
            <v>9</v>
          </cell>
          <cell r="F30">
            <v>9</v>
          </cell>
        </row>
        <row r="31">
          <cell r="A31" t="str">
            <v>LON</v>
          </cell>
          <cell r="B31" t="str">
            <v>LONDRINA</v>
          </cell>
          <cell r="C31" t="str">
            <v>PR</v>
          </cell>
          <cell r="D31" t="str">
            <v>P</v>
          </cell>
          <cell r="E31">
            <v>4</v>
          </cell>
          <cell r="F31">
            <v>8</v>
          </cell>
        </row>
        <row r="32">
          <cell r="A32" t="str">
            <v>MAC</v>
          </cell>
          <cell r="B32" t="str">
            <v>MACEIO</v>
          </cell>
          <cell r="C32" t="str">
            <v>AL</v>
          </cell>
          <cell r="D32" t="str">
            <v>P</v>
          </cell>
          <cell r="E32">
            <v>5</v>
          </cell>
          <cell r="F32">
            <v>6</v>
          </cell>
        </row>
        <row r="33">
          <cell r="A33" t="str">
            <v>MAR</v>
          </cell>
          <cell r="B33" t="str">
            <v>MARINGÁ</v>
          </cell>
          <cell r="C33" t="str">
            <v>PR</v>
          </cell>
          <cell r="D33" t="str">
            <v>G</v>
          </cell>
          <cell r="E33">
            <v>6</v>
          </cell>
          <cell r="F33">
            <v>9</v>
          </cell>
        </row>
        <row r="34">
          <cell r="A34" t="str">
            <v>MCL</v>
          </cell>
          <cell r="B34" t="str">
            <v>MONTES CLAROS</v>
          </cell>
          <cell r="C34" t="str">
            <v>MG</v>
          </cell>
          <cell r="D34" t="str">
            <v>P</v>
          </cell>
          <cell r="E34">
            <v>3</v>
          </cell>
          <cell r="F34">
            <v>7</v>
          </cell>
        </row>
        <row r="35">
          <cell r="A35" t="str">
            <v>MIA</v>
          </cell>
          <cell r="B35" t="str">
            <v>MARILIA</v>
          </cell>
          <cell r="C35" t="str">
            <v>SP</v>
          </cell>
          <cell r="D35" t="str">
            <v>P</v>
          </cell>
          <cell r="E35">
            <v>5</v>
          </cell>
          <cell r="F35">
            <v>7</v>
          </cell>
        </row>
        <row r="36">
          <cell r="A36" t="str">
            <v>NAT</v>
          </cell>
          <cell r="B36" t="str">
            <v>NATAL</v>
          </cell>
          <cell r="C36" t="str">
            <v>RN</v>
          </cell>
          <cell r="D36" t="str">
            <v>P</v>
          </cell>
          <cell r="E36">
            <v>3</v>
          </cell>
          <cell r="F36">
            <v>7</v>
          </cell>
        </row>
        <row r="37">
          <cell r="A37" t="str">
            <v>NHO</v>
          </cell>
          <cell r="B37" t="str">
            <v>NOVO HAMBURGO</v>
          </cell>
          <cell r="C37" t="str">
            <v>RS</v>
          </cell>
          <cell r="D37" t="str">
            <v>G</v>
          </cell>
          <cell r="E37">
            <v>4</v>
          </cell>
          <cell r="F37">
            <v>7</v>
          </cell>
        </row>
        <row r="38">
          <cell r="A38" t="str">
            <v>PAF</v>
          </cell>
          <cell r="B38" t="str">
            <v>PASSO FUNDO</v>
          </cell>
          <cell r="C38" t="str">
            <v>RS</v>
          </cell>
          <cell r="D38" t="str">
            <v>P</v>
          </cell>
          <cell r="E38">
            <v>3</v>
          </cell>
          <cell r="F38">
            <v>6</v>
          </cell>
        </row>
        <row r="39">
          <cell r="A39" t="str">
            <v>PAT</v>
          </cell>
          <cell r="B39" t="str">
            <v>PATO BRANCO</v>
          </cell>
          <cell r="C39" t="str">
            <v>PR</v>
          </cell>
          <cell r="D39" t="str">
            <v>P</v>
          </cell>
          <cell r="E39">
            <v>5</v>
          </cell>
          <cell r="F39">
            <v>6</v>
          </cell>
        </row>
        <row r="40">
          <cell r="A40" t="str">
            <v>PEL</v>
          </cell>
          <cell r="B40" t="str">
            <v>PELOTAS</v>
          </cell>
          <cell r="C40" t="str">
            <v>RS</v>
          </cell>
          <cell r="D40" t="str">
            <v>P</v>
          </cell>
          <cell r="E40">
            <v>4</v>
          </cell>
          <cell r="F40">
            <v>5</v>
          </cell>
        </row>
        <row r="41">
          <cell r="A41" t="str">
            <v>PGR</v>
          </cell>
          <cell r="B41" t="str">
            <v>PONTA GROSSA</v>
          </cell>
          <cell r="C41" t="str">
            <v>PR</v>
          </cell>
          <cell r="D41" t="str">
            <v>P</v>
          </cell>
          <cell r="E41">
            <v>6</v>
          </cell>
          <cell r="F41">
            <v>9</v>
          </cell>
        </row>
        <row r="42">
          <cell r="A42" t="str">
            <v>POA</v>
          </cell>
          <cell r="B42" t="str">
            <v>PORTO ALEGRE</v>
          </cell>
          <cell r="C42" t="str">
            <v>RS</v>
          </cell>
          <cell r="D42" t="str">
            <v>G</v>
          </cell>
          <cell r="E42">
            <v>16</v>
          </cell>
          <cell r="F42">
            <v>17</v>
          </cell>
        </row>
        <row r="43">
          <cell r="A43" t="str">
            <v>PPR</v>
          </cell>
          <cell r="B43" t="str">
            <v>PRESIDENTE PRUDENTE</v>
          </cell>
          <cell r="C43" t="str">
            <v>SP</v>
          </cell>
          <cell r="D43" t="str">
            <v>P</v>
          </cell>
          <cell r="E43">
            <v>4</v>
          </cell>
          <cell r="F43">
            <v>8</v>
          </cell>
        </row>
        <row r="44">
          <cell r="A44" t="str">
            <v>REC</v>
          </cell>
          <cell r="B44" t="str">
            <v>RECIFE</v>
          </cell>
          <cell r="C44" t="str">
            <v>PE</v>
          </cell>
          <cell r="D44" t="str">
            <v>G</v>
          </cell>
          <cell r="E44">
            <v>19</v>
          </cell>
          <cell r="F44">
            <v>20</v>
          </cell>
        </row>
        <row r="45">
          <cell r="A45" t="str">
            <v>RIO</v>
          </cell>
          <cell r="B45" t="str">
            <v>RIO DE JANEIRO</v>
          </cell>
          <cell r="C45" t="str">
            <v>RJ</v>
          </cell>
          <cell r="D45" t="str">
            <v>P</v>
          </cell>
          <cell r="E45">
            <v>3</v>
          </cell>
          <cell r="F45">
            <v>10</v>
          </cell>
        </row>
        <row r="46">
          <cell r="A46" t="str">
            <v>RJ2</v>
          </cell>
          <cell r="B46" t="str">
            <v>RIO DE JANEIRO</v>
          </cell>
          <cell r="C46" t="str">
            <v>RJ</v>
          </cell>
          <cell r="D46" t="str">
            <v>P</v>
          </cell>
          <cell r="E46">
            <v>3</v>
          </cell>
          <cell r="F46">
            <v>12</v>
          </cell>
        </row>
        <row r="47">
          <cell r="A47" t="str">
            <v>RPO</v>
          </cell>
          <cell r="B47" t="str">
            <v>RIBEIRÃO PRETO</v>
          </cell>
          <cell r="C47" t="str">
            <v>SP</v>
          </cell>
          <cell r="D47" t="str">
            <v>P</v>
          </cell>
          <cell r="E47">
            <v>5</v>
          </cell>
          <cell r="F47">
            <v>12</v>
          </cell>
        </row>
        <row r="48">
          <cell r="A48" t="str">
            <v>SA2</v>
          </cell>
          <cell r="B48" t="str">
            <v>SALVADOR</v>
          </cell>
          <cell r="C48" t="str">
            <v>BA</v>
          </cell>
          <cell r="D48" t="str">
            <v>P</v>
          </cell>
          <cell r="E48">
            <v>3</v>
          </cell>
          <cell r="F48">
            <v>9</v>
          </cell>
        </row>
        <row r="49">
          <cell r="A49" t="str">
            <v>SAN</v>
          </cell>
          <cell r="B49" t="str">
            <v>SANTOS</v>
          </cell>
          <cell r="C49" t="str">
            <v>SP</v>
          </cell>
          <cell r="D49" t="str">
            <v>P</v>
          </cell>
          <cell r="E49">
            <v>3</v>
          </cell>
          <cell r="F49">
            <v>8</v>
          </cell>
        </row>
        <row r="50">
          <cell r="A50" t="str">
            <v>SÃO</v>
          </cell>
          <cell r="B50" t="str">
            <v>SÃO PAULO</v>
          </cell>
          <cell r="C50" t="str">
            <v>SP</v>
          </cell>
          <cell r="D50" t="str">
            <v>G</v>
          </cell>
          <cell r="E50">
            <v>17</v>
          </cell>
          <cell r="F50">
            <v>29</v>
          </cell>
        </row>
        <row r="51">
          <cell r="A51" t="str">
            <v>SJP</v>
          </cell>
          <cell r="B51" t="str">
            <v>SÃO JOSÉ DO RIO PRETO</v>
          </cell>
          <cell r="C51" t="str">
            <v>SP</v>
          </cell>
          <cell r="D51" t="str">
            <v>P</v>
          </cell>
          <cell r="E51">
            <v>3</v>
          </cell>
          <cell r="F51">
            <v>8</v>
          </cell>
        </row>
        <row r="52">
          <cell r="A52" t="str">
            <v>SLU</v>
          </cell>
          <cell r="B52" t="str">
            <v>SÃO LUIS</v>
          </cell>
          <cell r="C52" t="str">
            <v>MA</v>
          </cell>
          <cell r="D52" t="str">
            <v>P</v>
          </cell>
          <cell r="E52">
            <v>5</v>
          </cell>
          <cell r="F52">
            <v>6</v>
          </cell>
        </row>
        <row r="53">
          <cell r="A53" t="str">
            <v>SOR</v>
          </cell>
          <cell r="B53" t="str">
            <v>SOROCABA</v>
          </cell>
          <cell r="C53" t="str">
            <v>SP</v>
          </cell>
          <cell r="D53" t="str">
            <v>P</v>
          </cell>
          <cell r="E53">
            <v>11</v>
          </cell>
          <cell r="F53">
            <v>12</v>
          </cell>
        </row>
        <row r="54">
          <cell r="A54" t="str">
            <v>SPO</v>
          </cell>
          <cell r="B54" t="str">
            <v>SÃO PAULO (CENTRO SERVIÇO)</v>
          </cell>
          <cell r="C54" t="str">
            <v>SP</v>
          </cell>
          <cell r="D54" t="str">
            <v>P</v>
          </cell>
          <cell r="E54">
            <v>10</v>
          </cell>
          <cell r="F54">
            <v>13</v>
          </cell>
        </row>
        <row r="55">
          <cell r="A55" t="str">
            <v>SSA</v>
          </cell>
          <cell r="B55" t="str">
            <v>SALVADOR</v>
          </cell>
          <cell r="C55" t="str">
            <v>BA</v>
          </cell>
          <cell r="D55" t="str">
            <v>G</v>
          </cell>
          <cell r="E55">
            <v>4</v>
          </cell>
          <cell r="F55">
            <v>12</v>
          </cell>
        </row>
        <row r="56">
          <cell r="A56" t="str">
            <v>TIM</v>
          </cell>
          <cell r="B56" t="str">
            <v>TIMON</v>
          </cell>
          <cell r="C56" t="str">
            <v>MA</v>
          </cell>
          <cell r="D56" t="str">
            <v>P</v>
          </cell>
          <cell r="E56">
            <v>2</v>
          </cell>
          <cell r="F56">
            <v>5</v>
          </cell>
        </row>
        <row r="57">
          <cell r="A57" t="str">
            <v>UBA</v>
          </cell>
          <cell r="B57" t="str">
            <v>UBERABA</v>
          </cell>
          <cell r="C57" t="str">
            <v>MG</v>
          </cell>
          <cell r="D57" t="str">
            <v>P</v>
          </cell>
          <cell r="E57">
            <v>3</v>
          </cell>
          <cell r="F57">
            <v>6</v>
          </cell>
        </row>
        <row r="58">
          <cell r="A58" t="str">
            <v>UBL</v>
          </cell>
          <cell r="B58" t="str">
            <v>UBERLÂNDIA</v>
          </cell>
          <cell r="C58" t="str">
            <v>MG</v>
          </cell>
          <cell r="D58" t="str">
            <v>P</v>
          </cell>
          <cell r="E58">
            <v>3</v>
          </cell>
          <cell r="F58">
            <v>11</v>
          </cell>
        </row>
        <row r="59">
          <cell r="A59" t="str">
            <v>UMR</v>
          </cell>
          <cell r="B59" t="str">
            <v>UMUARAMA</v>
          </cell>
          <cell r="C59" t="str">
            <v>PR</v>
          </cell>
          <cell r="D59" t="str">
            <v>P</v>
          </cell>
          <cell r="E59">
            <v>4</v>
          </cell>
          <cell r="F59">
            <v>6</v>
          </cell>
        </row>
        <row r="60">
          <cell r="A60" t="str">
            <v>VIT</v>
          </cell>
          <cell r="B60" t="str">
            <v>VITÓRIA</v>
          </cell>
          <cell r="C60" t="str">
            <v>ES</v>
          </cell>
          <cell r="D60" t="str">
            <v>P</v>
          </cell>
          <cell r="E60">
            <v>3</v>
          </cell>
          <cell r="F60">
            <v>7</v>
          </cell>
        </row>
        <row r="61">
          <cell r="A61" t="str">
            <v>VRD</v>
          </cell>
          <cell r="B61" t="str">
            <v>VOLTA REDONDA</v>
          </cell>
          <cell r="C61" t="str">
            <v>RJ</v>
          </cell>
          <cell r="D61" t="str">
            <v>P</v>
          </cell>
          <cell r="E61">
            <v>3</v>
          </cell>
          <cell r="F61">
            <v>9</v>
          </cell>
        </row>
        <row r="62">
          <cell r="A62" t="str">
            <v>XAP</v>
          </cell>
          <cell r="B62" t="str">
            <v>XAPECÓ</v>
          </cell>
          <cell r="C62" t="str">
            <v>SC</v>
          </cell>
          <cell r="D62" t="str">
            <v>P</v>
          </cell>
          <cell r="E62">
            <v>5</v>
          </cell>
          <cell r="F62">
            <v>5</v>
          </cell>
        </row>
      </sheetData>
      <sheetData sheetId="1" refreshError="1"/>
      <sheetData sheetId="2" refreshError="1"/>
      <sheetData sheetId="3" refreshError="1">
        <row r="3">
          <cell r="A3" t="str">
            <v>Modelo</v>
          </cell>
          <cell r="B3" t="str">
            <v>Descrição</v>
          </cell>
          <cell r="C3" t="str">
            <v>Valor unitário (US$)</v>
          </cell>
          <cell r="D3" t="str">
            <v>Quant.</v>
          </cell>
          <cell r="E3" t="str">
            <v>Valor total (US$)</v>
          </cell>
        </row>
        <row r="4">
          <cell r="A4" t="str">
            <v>1750-2V</v>
          </cell>
          <cell r="B4" t="str">
            <v>Cisco 1750 (1xWIC-2T + 1xFXO)</v>
          </cell>
          <cell r="C4">
            <v>4809.3871243629901</v>
          </cell>
          <cell r="D4">
            <v>54</v>
          </cell>
          <cell r="E4">
            <v>259706.90471560101</v>
          </cell>
        </row>
        <row r="5">
          <cell r="A5" t="str">
            <v>1750-4V</v>
          </cell>
          <cell r="B5" t="str">
            <v>Cisco 1750 (1xWIC-2T + 2xFXO)</v>
          </cell>
          <cell r="C5">
            <v>5837.7891295711297</v>
          </cell>
          <cell r="D5">
            <v>4</v>
          </cell>
          <cell r="E5">
            <v>23351.156518284501</v>
          </cell>
        </row>
        <row r="6">
          <cell r="A6" t="str">
            <v>2610-2V</v>
          </cell>
          <cell r="B6" t="str">
            <v>Cisco 2610 (1xWIC-2T + 2xNetwork Mod + 1xFXO)</v>
          </cell>
          <cell r="C6">
            <v>6856.7748114814503</v>
          </cell>
          <cell r="D6">
            <v>0</v>
          </cell>
          <cell r="E6">
            <v>0</v>
          </cell>
        </row>
        <row r="7">
          <cell r="A7" t="str">
            <v>2610-4V</v>
          </cell>
          <cell r="B7" t="str">
            <v>Cisco 2610 (1xWIC-2T + 2xNetwork Mod + 2xFXO)</v>
          </cell>
          <cell r="C7">
            <v>7370.9758140855201</v>
          </cell>
          <cell r="D7">
            <v>3</v>
          </cell>
          <cell r="E7">
            <v>22112.927442256601</v>
          </cell>
        </row>
        <row r="8">
          <cell r="A8" t="str">
            <v>AS5300</v>
          </cell>
          <cell r="B8" t="str">
            <v>AS5300 - 60 VOX</v>
          </cell>
          <cell r="C8">
            <v>11166.9600728439</v>
          </cell>
          <cell r="D8">
            <v>1</v>
          </cell>
          <cell r="E8">
            <v>11166.9600728439</v>
          </cell>
        </row>
      </sheetData>
      <sheetData sheetId="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(SAP)"/>
      <sheetName val="SENHA"/>
    </sheetNames>
    <sheetDataSet>
      <sheetData sheetId="0" refreshError="1"/>
      <sheetData sheetId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do plano de marketing"/>
      <sheetName val="Dados da lista"/>
      <sheetName val="Plano de projeto de marketing1"/>
      <sheetName val="base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nel"/>
      <sheetName val="Input"/>
      <sheetName val="Receita Bruta"/>
      <sheetName val="Capa"/>
      <sheetName val="Ano"/>
      <sheetName val="Mes"/>
      <sheetName val="Acumulado"/>
      <sheetName val="IDNT"/>
      <sheetName val="Cash Flow"/>
      <sheetName val="LTM"/>
      <sheetName val="Composição"/>
    </sheetNames>
    <sheetDataSet>
      <sheetData sheetId="0">
        <row r="5">
          <cell r="A5" t="str">
            <v>Addcomm</v>
          </cell>
        </row>
      </sheetData>
      <sheetData sheetId="1">
        <row r="5">
          <cell r="A5" t="str">
            <v>Addcomm</v>
          </cell>
          <cell r="B5">
            <v>0.54</v>
          </cell>
          <cell r="C5">
            <v>0.54</v>
          </cell>
          <cell r="D5">
            <v>0.54</v>
          </cell>
          <cell r="E5">
            <v>0.54</v>
          </cell>
          <cell r="F5">
            <v>0.54</v>
          </cell>
          <cell r="G5">
            <v>0.54</v>
          </cell>
          <cell r="H5">
            <v>0.54</v>
          </cell>
          <cell r="I5">
            <v>0.54</v>
          </cell>
          <cell r="J5">
            <v>0.54</v>
          </cell>
          <cell r="K5">
            <v>0.5675</v>
          </cell>
          <cell r="L5">
            <v>0.5675</v>
          </cell>
          <cell r="M5">
            <v>0.5675</v>
          </cell>
          <cell r="N5">
            <v>0</v>
          </cell>
          <cell r="O5">
            <v>1</v>
          </cell>
          <cell r="P5">
            <v>1</v>
          </cell>
          <cell r="Q5">
            <v>1</v>
          </cell>
          <cell r="R5">
            <v>1</v>
          </cell>
          <cell r="S5">
            <v>1</v>
          </cell>
          <cell r="T5">
            <v>1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</row>
        <row r="6">
          <cell r="A6" t="str">
            <v>Automatos</v>
          </cell>
          <cell r="B6">
            <v>0.34599999999999997</v>
          </cell>
          <cell r="C6">
            <v>0.34599999999999997</v>
          </cell>
          <cell r="D6">
            <v>0.34599999999999997</v>
          </cell>
          <cell r="E6">
            <v>0.34599999999999997</v>
          </cell>
          <cell r="F6">
            <v>0.34599999999999997</v>
          </cell>
          <cell r="G6">
            <v>0.34599999999999997</v>
          </cell>
          <cell r="H6">
            <v>0.34610000000000002</v>
          </cell>
          <cell r="I6">
            <v>0.34610000000000002</v>
          </cell>
          <cell r="J6">
            <v>0.34610000000000002</v>
          </cell>
          <cell r="K6">
            <v>0.34610000000000002</v>
          </cell>
          <cell r="L6">
            <v>0.34610000000000002</v>
          </cell>
          <cell r="M6">
            <v>0.34610000000000002</v>
          </cell>
          <cell r="N6">
            <v>0</v>
          </cell>
          <cell r="O6">
            <v>0.34610000000000002</v>
          </cell>
          <cell r="P6">
            <v>0.34610000000000002</v>
          </cell>
          <cell r="Q6">
            <v>0.34610000000000002</v>
          </cell>
          <cell r="R6">
            <v>0.43419999999999997</v>
          </cell>
          <cell r="S6">
            <v>0.43419999999999997</v>
          </cell>
          <cell r="T6">
            <v>0.43419999999999997</v>
          </cell>
          <cell r="U6">
            <v>0.63649999999999995</v>
          </cell>
          <cell r="V6">
            <v>0.63649999999999995</v>
          </cell>
          <cell r="W6">
            <v>0.63649999999999995</v>
          </cell>
          <cell r="X6">
            <v>0.63649999999999995</v>
          </cell>
          <cell r="Y6">
            <v>0.63649999999999995</v>
          </cell>
          <cell r="Z6">
            <v>0.63649999999999995</v>
          </cell>
          <cell r="AA6">
            <v>0</v>
          </cell>
          <cell r="AB6">
            <v>0.5181</v>
          </cell>
          <cell r="AC6">
            <v>0.5181</v>
          </cell>
          <cell r="AD6">
            <v>0.5181</v>
          </cell>
          <cell r="AE6">
            <v>0.5181</v>
          </cell>
          <cell r="AF6">
            <v>0.5181</v>
          </cell>
          <cell r="AG6">
            <v>0.5181</v>
          </cell>
          <cell r="AH6">
            <v>0.5181</v>
          </cell>
          <cell r="AI6">
            <v>0.5181</v>
          </cell>
          <cell r="AJ6">
            <v>0.5181</v>
          </cell>
          <cell r="AK6">
            <v>0.5181</v>
          </cell>
          <cell r="AL6">
            <v>0.5181</v>
          </cell>
          <cell r="AM6">
            <v>0.5181</v>
          </cell>
          <cell r="AN6">
            <v>0</v>
          </cell>
        </row>
        <row r="7">
          <cell r="A7" t="str">
            <v>Bolsa de Mulher</v>
          </cell>
          <cell r="B7">
            <v>0.95699999999999996</v>
          </cell>
          <cell r="C7">
            <v>0.95699999999999996</v>
          </cell>
          <cell r="D7">
            <v>0.95699999999999996</v>
          </cell>
          <cell r="E7">
            <v>0.95699999999999996</v>
          </cell>
          <cell r="F7">
            <v>0.95699999999999996</v>
          </cell>
          <cell r="G7">
            <v>0.95699999999999996</v>
          </cell>
          <cell r="H7">
            <v>0.95699999999999996</v>
          </cell>
          <cell r="I7">
            <v>0.95699999999999996</v>
          </cell>
          <cell r="J7">
            <v>0.95699999999999996</v>
          </cell>
          <cell r="K7">
            <v>0.95689999999999997</v>
          </cell>
          <cell r="L7">
            <v>0.95689999999999997</v>
          </cell>
          <cell r="M7">
            <v>0.95689999999999997</v>
          </cell>
          <cell r="N7">
            <v>0</v>
          </cell>
          <cell r="O7">
            <v>0.95689999999999997</v>
          </cell>
          <cell r="P7">
            <v>0.95689999999999997</v>
          </cell>
          <cell r="Q7">
            <v>0.95689999999999997</v>
          </cell>
          <cell r="R7">
            <v>0.95689999999999997</v>
          </cell>
          <cell r="S7">
            <v>0.95689999999999997</v>
          </cell>
          <cell r="T7">
            <v>0.95689999999999997</v>
          </cell>
          <cell r="U7">
            <v>0.97140000000000004</v>
          </cell>
          <cell r="V7">
            <v>0.97140000000000004</v>
          </cell>
          <cell r="W7">
            <v>0.97140000000000004</v>
          </cell>
          <cell r="X7">
            <v>0.97140000000000004</v>
          </cell>
          <cell r="Y7">
            <v>0.97140000000000004</v>
          </cell>
          <cell r="Z7">
            <v>0.97140000000000004</v>
          </cell>
          <cell r="AA7">
            <v>0</v>
          </cell>
          <cell r="AB7">
            <v>0.97729999999999995</v>
          </cell>
          <cell r="AC7">
            <v>0.97729999999999995</v>
          </cell>
          <cell r="AD7">
            <v>0.97729999999999995</v>
          </cell>
          <cell r="AE7">
            <v>0.97729999999999995</v>
          </cell>
          <cell r="AF7">
            <v>0.97729999999999995</v>
          </cell>
          <cell r="AG7">
            <v>0.97729999999999995</v>
          </cell>
          <cell r="AH7">
            <v>0.97729999999999995</v>
          </cell>
          <cell r="AI7">
            <v>0.97729999999999995</v>
          </cell>
          <cell r="AJ7">
            <v>0.97729999999999995</v>
          </cell>
          <cell r="AK7">
            <v>0.97729999999999995</v>
          </cell>
          <cell r="AL7">
            <v>0.97729999999999995</v>
          </cell>
          <cell r="AM7">
            <v>0.97729999999999995</v>
          </cell>
          <cell r="AN7">
            <v>0</v>
          </cell>
        </row>
        <row r="8">
          <cell r="A8" t="str">
            <v>Brain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0.2</v>
          </cell>
          <cell r="P8">
            <v>0.2</v>
          </cell>
          <cell r="Q8">
            <v>0.2</v>
          </cell>
          <cell r="R8">
            <v>0.4</v>
          </cell>
          <cell r="S8">
            <v>0.4</v>
          </cell>
          <cell r="T8">
            <v>0.4</v>
          </cell>
          <cell r="U8">
            <v>0.4</v>
          </cell>
          <cell r="V8">
            <v>0.4</v>
          </cell>
          <cell r="W8">
            <v>0.4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</row>
        <row r="9">
          <cell r="A9" t="str">
            <v>Brands</v>
          </cell>
          <cell r="B9">
            <v>1</v>
          </cell>
          <cell r="C9">
            <v>1</v>
          </cell>
          <cell r="D9">
            <v>1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1</v>
          </cell>
          <cell r="M9">
            <v>1</v>
          </cell>
          <cell r="N9">
            <v>0</v>
          </cell>
          <cell r="O9">
            <v>1</v>
          </cell>
          <cell r="P9">
            <v>1</v>
          </cell>
          <cell r="Q9">
            <v>1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</row>
        <row r="10">
          <cell r="A10" t="str">
            <v>CiaShop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0.5</v>
          </cell>
          <cell r="AK10">
            <v>0.5</v>
          </cell>
          <cell r="AL10">
            <v>0.5</v>
          </cell>
          <cell r="AM10">
            <v>0.5</v>
          </cell>
          <cell r="AN10">
            <v>0</v>
          </cell>
        </row>
        <row r="11">
          <cell r="A11" t="str">
            <v>Hands</v>
          </cell>
          <cell r="B11">
            <v>0.51400000000000001</v>
          </cell>
          <cell r="C11">
            <v>0.51400000000000001</v>
          </cell>
          <cell r="D11">
            <v>0.51400000000000001</v>
          </cell>
          <cell r="E11">
            <v>0.51400000000000001</v>
          </cell>
          <cell r="F11">
            <v>0.51400000000000001</v>
          </cell>
          <cell r="G11">
            <v>0.51400000000000001</v>
          </cell>
          <cell r="H11">
            <v>1</v>
          </cell>
          <cell r="I11">
            <v>1</v>
          </cell>
          <cell r="J11">
            <v>1</v>
          </cell>
          <cell r="K11">
            <v>1</v>
          </cell>
          <cell r="L11">
            <v>1</v>
          </cell>
          <cell r="M11">
            <v>1</v>
          </cell>
          <cell r="N11">
            <v>0</v>
          </cell>
          <cell r="O11">
            <v>0.8</v>
          </cell>
          <cell r="P11">
            <v>0.8</v>
          </cell>
          <cell r="Q11">
            <v>0.8</v>
          </cell>
          <cell r="R11">
            <v>0.8</v>
          </cell>
          <cell r="S11">
            <v>0.8</v>
          </cell>
          <cell r="T11">
            <v>0.8</v>
          </cell>
          <cell r="U11">
            <v>0.8</v>
          </cell>
          <cell r="V11">
            <v>0.8</v>
          </cell>
          <cell r="W11">
            <v>0.8</v>
          </cell>
          <cell r="X11">
            <v>0.79979999999999996</v>
          </cell>
          <cell r="Y11">
            <v>0.79979999999999996</v>
          </cell>
          <cell r="Z11">
            <v>0.79979999999999996</v>
          </cell>
          <cell r="AA11">
            <v>0</v>
          </cell>
          <cell r="AB11">
            <v>0.80010000000000003</v>
          </cell>
          <cell r="AC11">
            <v>0.80010000000000003</v>
          </cell>
          <cell r="AD11">
            <v>0.80010000000000003</v>
          </cell>
          <cell r="AE11">
            <v>0.67500000000000004</v>
          </cell>
          <cell r="AF11">
            <v>0.67500000000000004</v>
          </cell>
          <cell r="AG11">
            <v>0.67500000000000004</v>
          </cell>
          <cell r="AH11">
            <v>0.67500000000000004</v>
          </cell>
          <cell r="AI11">
            <v>0.67500000000000004</v>
          </cell>
          <cell r="AJ11">
            <v>0.67500000000000004</v>
          </cell>
          <cell r="AK11">
            <v>0.67500000000000004</v>
          </cell>
          <cell r="AL11">
            <v>0.67500000000000004</v>
          </cell>
          <cell r="AM11">
            <v>0</v>
          </cell>
          <cell r="AN11">
            <v>0</v>
          </cell>
        </row>
        <row r="12">
          <cell r="A12" t="str">
            <v>iMusica</v>
          </cell>
          <cell r="B12">
            <v>0.93700000000000006</v>
          </cell>
          <cell r="C12">
            <v>0.93700000000000006</v>
          </cell>
          <cell r="D12">
            <v>0.93700000000000006</v>
          </cell>
          <cell r="E12">
            <v>0.93700000000000006</v>
          </cell>
          <cell r="F12">
            <v>0.93700000000000006</v>
          </cell>
          <cell r="G12">
            <v>0.93700000000000006</v>
          </cell>
          <cell r="H12">
            <v>0.93700000000000006</v>
          </cell>
          <cell r="I12">
            <v>0.93700000000000006</v>
          </cell>
          <cell r="J12">
            <v>0.93700000000000006</v>
          </cell>
          <cell r="K12">
            <v>0.99870000000000003</v>
          </cell>
          <cell r="L12">
            <v>0.99870000000000003</v>
          </cell>
          <cell r="M12">
            <v>0.99870000000000003</v>
          </cell>
          <cell r="N12">
            <v>0</v>
          </cell>
          <cell r="O12">
            <v>0.96970000000000001</v>
          </cell>
          <cell r="P12">
            <v>0.96970000000000001</v>
          </cell>
          <cell r="Q12">
            <v>0.96970000000000001</v>
          </cell>
          <cell r="R12">
            <v>0.96970000000000001</v>
          </cell>
          <cell r="S12">
            <v>0.96970000000000001</v>
          </cell>
          <cell r="T12">
            <v>0.96970000000000001</v>
          </cell>
          <cell r="U12">
            <v>0.97709999999999997</v>
          </cell>
          <cell r="V12">
            <v>0.97709999999999997</v>
          </cell>
          <cell r="W12">
            <v>0.97709999999999997</v>
          </cell>
          <cell r="X12">
            <v>0.97709999999999997</v>
          </cell>
          <cell r="Y12">
            <v>0.97709999999999997</v>
          </cell>
          <cell r="Z12">
            <v>0.97709999999999997</v>
          </cell>
          <cell r="AA12">
            <v>0</v>
          </cell>
          <cell r="AB12">
            <v>0.97709999999999997</v>
          </cell>
          <cell r="AC12">
            <v>0.97709999999999997</v>
          </cell>
          <cell r="AD12">
            <v>0.97709999999999997</v>
          </cell>
          <cell r="AE12">
            <v>0.95</v>
          </cell>
          <cell r="AF12">
            <v>0.95</v>
          </cell>
          <cell r="AG12">
            <v>0.95</v>
          </cell>
          <cell r="AH12">
            <v>0.95</v>
          </cell>
          <cell r="AI12">
            <v>0.95</v>
          </cell>
          <cell r="AJ12">
            <v>0.95</v>
          </cell>
          <cell r="AK12">
            <v>0.95</v>
          </cell>
          <cell r="AL12">
            <v>0.95</v>
          </cell>
          <cell r="AM12">
            <v>0.95</v>
          </cell>
          <cell r="AN12">
            <v>0</v>
          </cell>
        </row>
        <row r="13">
          <cell r="A13" t="str">
            <v>Media Factory</v>
          </cell>
          <cell r="B13">
            <v>0.78800000000000003</v>
          </cell>
          <cell r="C13">
            <v>0.78800000000000003</v>
          </cell>
          <cell r="D13">
            <v>0.78800000000000003</v>
          </cell>
          <cell r="E13">
            <v>0.78800000000000003</v>
          </cell>
          <cell r="F13">
            <v>0.78800000000000003</v>
          </cell>
          <cell r="G13">
            <v>0.78800000000000003</v>
          </cell>
          <cell r="H13">
            <v>0.78800000000000003</v>
          </cell>
          <cell r="I13">
            <v>0.78800000000000003</v>
          </cell>
          <cell r="J13">
            <v>0.78800000000000003</v>
          </cell>
          <cell r="K13">
            <v>0.78800000000000003</v>
          </cell>
          <cell r="L13">
            <v>0.78800000000000003</v>
          </cell>
          <cell r="M13">
            <v>0.78800000000000003</v>
          </cell>
          <cell r="N13">
            <v>0</v>
          </cell>
          <cell r="O13">
            <v>0.76870000000000005</v>
          </cell>
          <cell r="P13">
            <v>0.76870000000000005</v>
          </cell>
          <cell r="Q13">
            <v>0.76870000000000005</v>
          </cell>
          <cell r="R13">
            <v>0.75</v>
          </cell>
          <cell r="S13">
            <v>0.75</v>
          </cell>
          <cell r="T13">
            <v>0.75</v>
          </cell>
          <cell r="U13">
            <v>0.75</v>
          </cell>
          <cell r="V13">
            <v>0.75</v>
          </cell>
          <cell r="W13">
            <v>0.75</v>
          </cell>
          <cell r="X13">
            <v>0.75</v>
          </cell>
          <cell r="Y13">
            <v>0.75</v>
          </cell>
          <cell r="Z13">
            <v>0.75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</row>
        <row r="14">
          <cell r="A14" t="str">
            <v>Moip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0.1205</v>
          </cell>
          <cell r="I14">
            <v>0.1205</v>
          </cell>
          <cell r="J14">
            <v>0.1205</v>
          </cell>
          <cell r="K14">
            <v>9.038705000000001E-2</v>
          </cell>
          <cell r="L14">
            <v>9.038705000000001E-2</v>
          </cell>
          <cell r="M14">
            <v>9.038705000000001E-2</v>
          </cell>
          <cell r="N14">
            <v>0</v>
          </cell>
          <cell r="O14">
            <v>0.41293004999999999</v>
          </cell>
          <cell r="P14">
            <v>0.41293004999999999</v>
          </cell>
          <cell r="Q14">
            <v>0.41293004999999999</v>
          </cell>
          <cell r="R14">
            <v>0.41860000000000003</v>
          </cell>
          <cell r="S14">
            <v>0.41860000000000003</v>
          </cell>
          <cell r="T14">
            <v>0.41860000000000003</v>
          </cell>
          <cell r="U14">
            <v>0.41860000000000003</v>
          </cell>
          <cell r="V14">
            <v>0.41860000000000003</v>
          </cell>
          <cell r="W14">
            <v>0.41860000000000003</v>
          </cell>
          <cell r="X14">
            <v>0.41860000000000003</v>
          </cell>
          <cell r="Y14">
            <v>0.41860000000000003</v>
          </cell>
          <cell r="Z14">
            <v>0.41860000000000003</v>
          </cell>
          <cell r="AA14">
            <v>0</v>
          </cell>
          <cell r="AB14">
            <v>0.41860000000000003</v>
          </cell>
          <cell r="AC14">
            <v>0.41860000000000003</v>
          </cell>
          <cell r="AD14">
            <v>0.41860000000000003</v>
          </cell>
          <cell r="AE14">
            <v>0.41860000000000003</v>
          </cell>
          <cell r="AF14">
            <v>0.41860000000000003</v>
          </cell>
          <cell r="AG14">
            <v>0.41860000000000003</v>
          </cell>
          <cell r="AH14">
            <v>0.41860000000000003</v>
          </cell>
          <cell r="AI14">
            <v>0.41860000000000003</v>
          </cell>
          <cell r="AJ14">
            <v>0.41860000000000003</v>
          </cell>
          <cell r="AK14">
            <v>0.41860000000000003</v>
          </cell>
          <cell r="AL14">
            <v>0.41860000000000003</v>
          </cell>
          <cell r="AM14">
            <v>0.41860000000000003</v>
          </cell>
          <cell r="AN14">
            <v>0</v>
          </cell>
        </row>
        <row r="15">
          <cell r="A15" t="str">
            <v>Netmovies</v>
          </cell>
          <cell r="B15">
            <v>0.48</v>
          </cell>
          <cell r="C15">
            <v>0.48</v>
          </cell>
          <cell r="D15">
            <v>0.48</v>
          </cell>
          <cell r="E15">
            <v>0.48</v>
          </cell>
          <cell r="F15">
            <v>0.48</v>
          </cell>
          <cell r="G15">
            <v>0.48</v>
          </cell>
          <cell r="H15">
            <v>0.54769999999999996</v>
          </cell>
          <cell r="I15">
            <v>0.54769999999999996</v>
          </cell>
          <cell r="J15">
            <v>0.54769999999999996</v>
          </cell>
          <cell r="K15">
            <v>0.54769999999999996</v>
          </cell>
          <cell r="L15">
            <v>0.54769999999999996</v>
          </cell>
          <cell r="M15">
            <v>0.54769999999999996</v>
          </cell>
          <cell r="N15">
            <v>0</v>
          </cell>
          <cell r="O15">
            <v>0.54769999999999996</v>
          </cell>
          <cell r="P15">
            <v>0.54769999999999996</v>
          </cell>
          <cell r="Q15">
            <v>0.54769999999999996</v>
          </cell>
          <cell r="R15">
            <v>0.54769999999999996</v>
          </cell>
          <cell r="S15">
            <v>0.54769999999999996</v>
          </cell>
          <cell r="T15">
            <v>0.54769999999999996</v>
          </cell>
          <cell r="U15">
            <v>0.54769999999999996</v>
          </cell>
          <cell r="V15">
            <v>0.54769999999999996</v>
          </cell>
          <cell r="W15">
            <v>0.54769999999999996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</row>
        <row r="16">
          <cell r="A16" t="str">
            <v>Officer</v>
          </cell>
          <cell r="B16">
            <v>1</v>
          </cell>
          <cell r="C16">
            <v>1</v>
          </cell>
          <cell r="D16">
            <v>1</v>
          </cell>
          <cell r="E16">
            <v>1</v>
          </cell>
          <cell r="F16">
            <v>1</v>
          </cell>
          <cell r="G16">
            <v>1</v>
          </cell>
          <cell r="H16">
            <v>1</v>
          </cell>
          <cell r="I16">
            <v>1</v>
          </cell>
          <cell r="J16">
            <v>1</v>
          </cell>
          <cell r="K16">
            <v>1</v>
          </cell>
          <cell r="L16">
            <v>1</v>
          </cell>
          <cell r="M16">
            <v>1</v>
          </cell>
          <cell r="N16">
            <v>0</v>
          </cell>
          <cell r="O16">
            <v>1</v>
          </cell>
          <cell r="P16">
            <v>1</v>
          </cell>
          <cell r="Q16">
            <v>1</v>
          </cell>
          <cell r="R16">
            <v>1</v>
          </cell>
          <cell r="S16">
            <v>1</v>
          </cell>
          <cell r="T16">
            <v>1</v>
          </cell>
          <cell r="U16">
            <v>1</v>
          </cell>
          <cell r="V16">
            <v>1</v>
          </cell>
          <cell r="W16">
            <v>1</v>
          </cell>
          <cell r="X16">
            <v>1</v>
          </cell>
          <cell r="Y16">
            <v>1</v>
          </cell>
          <cell r="Z16">
            <v>1</v>
          </cell>
          <cell r="AA16">
            <v>0</v>
          </cell>
          <cell r="AB16">
            <v>1</v>
          </cell>
          <cell r="AC16">
            <v>1</v>
          </cell>
          <cell r="AD16">
            <v>1</v>
          </cell>
          <cell r="AE16">
            <v>1</v>
          </cell>
          <cell r="AF16">
            <v>1</v>
          </cell>
          <cell r="AG16">
            <v>1</v>
          </cell>
          <cell r="AH16">
            <v>1</v>
          </cell>
          <cell r="AI16">
            <v>1</v>
          </cell>
          <cell r="AJ16">
            <v>1</v>
          </cell>
          <cell r="AK16">
            <v>1</v>
          </cell>
          <cell r="AL16">
            <v>1</v>
          </cell>
          <cell r="AM16">
            <v>1</v>
          </cell>
          <cell r="AN16">
            <v>0</v>
          </cell>
        </row>
        <row r="17">
          <cell r="A17" t="str">
            <v>Padtec</v>
          </cell>
          <cell r="B17">
            <v>0.34200000000000003</v>
          </cell>
          <cell r="C17">
            <v>0.34200000000000003</v>
          </cell>
          <cell r="D17">
            <v>0.34200000000000003</v>
          </cell>
          <cell r="E17">
            <v>0.34200000000000003</v>
          </cell>
          <cell r="F17">
            <v>0.34200000000000003</v>
          </cell>
          <cell r="G17">
            <v>0.34200000000000003</v>
          </cell>
          <cell r="H17">
            <v>0.34200000000000003</v>
          </cell>
          <cell r="I17">
            <v>0.34200000000000003</v>
          </cell>
          <cell r="J17">
            <v>0.34200000000000003</v>
          </cell>
          <cell r="K17">
            <v>0.34200000000000003</v>
          </cell>
          <cell r="L17">
            <v>0.34200000000000003</v>
          </cell>
          <cell r="M17">
            <v>0.34200000000000003</v>
          </cell>
          <cell r="N17">
            <v>0</v>
          </cell>
          <cell r="O17">
            <v>0.34200000000000003</v>
          </cell>
          <cell r="P17">
            <v>0.34200000000000003</v>
          </cell>
          <cell r="Q17">
            <v>0.34200000000000003</v>
          </cell>
          <cell r="R17">
            <v>0.34210000000000002</v>
          </cell>
          <cell r="S17">
            <v>0.34210000000000002</v>
          </cell>
          <cell r="T17">
            <v>0.34210000000000002</v>
          </cell>
          <cell r="U17">
            <v>0.34210000000000002</v>
          </cell>
          <cell r="V17">
            <v>0.34210000000000002</v>
          </cell>
          <cell r="W17">
            <v>0.34210000000000002</v>
          </cell>
          <cell r="X17">
            <v>0.34210000000000002</v>
          </cell>
          <cell r="Y17">
            <v>0.34210000000000002</v>
          </cell>
          <cell r="Z17">
            <v>0.34210000000000002</v>
          </cell>
          <cell r="AA17">
            <v>0</v>
          </cell>
          <cell r="AB17">
            <v>0.34210000000000002</v>
          </cell>
          <cell r="AC17">
            <v>0.34210000000000002</v>
          </cell>
          <cell r="AD17">
            <v>0.34210000000000002</v>
          </cell>
          <cell r="AE17">
            <v>0.34210000000000002</v>
          </cell>
          <cell r="AF17">
            <v>0.34210000000000002</v>
          </cell>
          <cell r="AG17">
            <v>0.34210000000000002</v>
          </cell>
          <cell r="AH17">
            <v>0.34210000000000002</v>
          </cell>
          <cell r="AI17">
            <v>0.34210000000000002</v>
          </cell>
          <cell r="AJ17">
            <v>0.34210000000000002</v>
          </cell>
          <cell r="AK17">
            <v>0.34210000000000002</v>
          </cell>
          <cell r="AL17">
            <v>0.34210000000000002</v>
          </cell>
          <cell r="AM17">
            <v>0.34210000000000002</v>
          </cell>
          <cell r="AN17">
            <v>0</v>
          </cell>
        </row>
        <row r="18">
          <cell r="A18" t="str">
            <v>Pini</v>
          </cell>
          <cell r="B18">
            <v>0.311</v>
          </cell>
          <cell r="C18">
            <v>0.311</v>
          </cell>
          <cell r="D18">
            <v>0.311</v>
          </cell>
          <cell r="E18">
            <v>0.311</v>
          </cell>
          <cell r="F18">
            <v>0.311</v>
          </cell>
          <cell r="G18">
            <v>0.311</v>
          </cell>
          <cell r="H18">
            <v>0.311</v>
          </cell>
          <cell r="I18">
            <v>0.311</v>
          </cell>
          <cell r="J18">
            <v>0.311</v>
          </cell>
          <cell r="K18">
            <v>0.31059999999999999</v>
          </cell>
          <cell r="L18">
            <v>0.31059999999999999</v>
          </cell>
          <cell r="M18">
            <v>0.31059999999999999</v>
          </cell>
          <cell r="N18">
            <v>0</v>
          </cell>
          <cell r="O18">
            <v>0.31059999999999999</v>
          </cell>
          <cell r="P18">
            <v>0.31059999999999999</v>
          </cell>
          <cell r="Q18">
            <v>0.31059999999999999</v>
          </cell>
          <cell r="R18">
            <v>0.31059999999999999</v>
          </cell>
          <cell r="S18">
            <v>0.31059999999999999</v>
          </cell>
          <cell r="T18">
            <v>0.31059999999999999</v>
          </cell>
          <cell r="U18">
            <v>0.31059999999999999</v>
          </cell>
          <cell r="V18">
            <v>0.31059999999999999</v>
          </cell>
          <cell r="W18">
            <v>0.31059999999999999</v>
          </cell>
          <cell r="X18">
            <v>0.31059999999999999</v>
          </cell>
          <cell r="Y18">
            <v>0.31059999999999999</v>
          </cell>
          <cell r="Z18">
            <v>0.31059999999999999</v>
          </cell>
          <cell r="AA18">
            <v>0</v>
          </cell>
          <cell r="AB18">
            <v>0.31059999999999999</v>
          </cell>
          <cell r="AC18">
            <v>0.31059999999999999</v>
          </cell>
          <cell r="AD18">
            <v>0.31059999999999999</v>
          </cell>
          <cell r="AE18">
            <v>0.31059999999999999</v>
          </cell>
          <cell r="AF18">
            <v>0.31059999999999999</v>
          </cell>
          <cell r="AG18">
            <v>0.31059999999999999</v>
          </cell>
          <cell r="AH18">
            <v>0.31059999999999999</v>
          </cell>
          <cell r="AI18">
            <v>0.31059999999999999</v>
          </cell>
          <cell r="AJ18">
            <v>0.31059999999999999</v>
          </cell>
          <cell r="AK18">
            <v>0.31059999999999999</v>
          </cell>
          <cell r="AL18">
            <v>0.31059999999999999</v>
          </cell>
          <cell r="AM18">
            <v>0.31059999999999999</v>
          </cell>
          <cell r="AN18">
            <v>0</v>
          </cell>
        </row>
        <row r="19">
          <cell r="A19" t="str">
            <v>Site Blindado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6.2660000000000007E-2</v>
          </cell>
          <cell r="L19">
            <v>6.2660000000000007E-2</v>
          </cell>
          <cell r="M19">
            <v>6.2660000000000007E-2</v>
          </cell>
          <cell r="N19">
            <v>0</v>
          </cell>
          <cell r="O19">
            <v>0.28626000000000001</v>
          </cell>
          <cell r="P19">
            <v>0.28626000000000001</v>
          </cell>
          <cell r="Q19">
            <v>0.28626000000000001</v>
          </cell>
          <cell r="R19">
            <v>0.29020000000000001</v>
          </cell>
          <cell r="S19">
            <v>0.29020000000000001</v>
          </cell>
          <cell r="T19">
            <v>0.29020000000000001</v>
          </cell>
          <cell r="U19">
            <v>0.29020000000000001</v>
          </cell>
          <cell r="V19">
            <v>0.29020000000000001</v>
          </cell>
          <cell r="W19">
            <v>0.29020000000000001</v>
          </cell>
          <cell r="X19">
            <v>0.29020000000000001</v>
          </cell>
          <cell r="Y19">
            <v>0.29020000000000001</v>
          </cell>
          <cell r="Z19">
            <v>0.29020000000000001</v>
          </cell>
          <cell r="AA19">
            <v>0</v>
          </cell>
          <cell r="AB19">
            <v>0.29020000000000001</v>
          </cell>
          <cell r="AC19">
            <v>0.29020000000000001</v>
          </cell>
          <cell r="AD19">
            <v>0.29020000000000001</v>
          </cell>
          <cell r="AE19">
            <v>0.29020000000000001</v>
          </cell>
          <cell r="AF19">
            <v>0.29020000000000001</v>
          </cell>
          <cell r="AG19">
            <v>0.29020000000000001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</row>
        <row r="20">
          <cell r="A20" t="str">
            <v>Softcorp</v>
          </cell>
          <cell r="B20">
            <v>0.97</v>
          </cell>
          <cell r="C20">
            <v>0.97</v>
          </cell>
          <cell r="D20">
            <v>0.97</v>
          </cell>
          <cell r="E20">
            <v>0.97</v>
          </cell>
          <cell r="F20">
            <v>0.97</v>
          </cell>
          <cell r="G20">
            <v>0.97</v>
          </cell>
          <cell r="H20">
            <v>0.97</v>
          </cell>
          <cell r="I20">
            <v>0.97</v>
          </cell>
          <cell r="J20">
            <v>0.97</v>
          </cell>
          <cell r="K20">
            <v>0.99370000000000003</v>
          </cell>
          <cell r="L20">
            <v>0.99370000000000003</v>
          </cell>
          <cell r="M20">
            <v>0.99370000000000003</v>
          </cell>
          <cell r="N20">
            <v>0</v>
          </cell>
          <cell r="O20">
            <v>0.99370000000000003</v>
          </cell>
          <cell r="P20">
            <v>0.99370000000000003</v>
          </cell>
          <cell r="Q20">
            <v>0.99370000000000003</v>
          </cell>
          <cell r="R20">
            <v>0.99990000000000001</v>
          </cell>
          <cell r="S20">
            <v>0.99990000000000001</v>
          </cell>
          <cell r="T20">
            <v>0.99990000000000001</v>
          </cell>
          <cell r="U20">
            <v>0.99990000000000001</v>
          </cell>
          <cell r="V20">
            <v>0.99990000000000001</v>
          </cell>
          <cell r="W20">
            <v>0.99990000000000001</v>
          </cell>
          <cell r="X20">
            <v>1</v>
          </cell>
          <cell r="Y20">
            <v>1</v>
          </cell>
          <cell r="Z20">
            <v>1</v>
          </cell>
          <cell r="AA20">
            <v>0</v>
          </cell>
          <cell r="AB20">
            <v>1</v>
          </cell>
          <cell r="AC20">
            <v>1</v>
          </cell>
          <cell r="AD20">
            <v>1</v>
          </cell>
          <cell r="AE20">
            <v>1</v>
          </cell>
          <cell r="AF20">
            <v>1</v>
          </cell>
          <cell r="AG20">
            <v>1</v>
          </cell>
          <cell r="AH20">
            <v>1</v>
          </cell>
          <cell r="AI20">
            <v>1</v>
          </cell>
          <cell r="AJ20">
            <v>1</v>
          </cell>
          <cell r="AK20">
            <v>1</v>
          </cell>
          <cell r="AL20">
            <v>1</v>
          </cell>
          <cell r="AM20">
            <v>1</v>
          </cell>
          <cell r="AN20">
            <v>0</v>
          </cell>
        </row>
        <row r="21">
          <cell r="A21" t="str">
            <v>Spring Wireless</v>
          </cell>
          <cell r="B21">
            <v>0.10199999999999999</v>
          </cell>
          <cell r="C21">
            <v>0.10199999999999999</v>
          </cell>
          <cell r="D21">
            <v>0.10199999999999999</v>
          </cell>
          <cell r="E21">
            <v>0.10199999999999999</v>
          </cell>
          <cell r="F21">
            <v>0.10199999999999999</v>
          </cell>
          <cell r="G21">
            <v>0.10199999999999999</v>
          </cell>
          <cell r="H21">
            <v>0.1008</v>
          </cell>
          <cell r="I21">
            <v>0.1008</v>
          </cell>
          <cell r="J21">
            <v>0.1008</v>
          </cell>
          <cell r="K21">
            <v>0.1008</v>
          </cell>
          <cell r="L21">
            <v>0.1008</v>
          </cell>
          <cell r="M21">
            <v>0.1008</v>
          </cell>
          <cell r="N21">
            <v>0</v>
          </cell>
          <cell r="O21">
            <v>0.1008</v>
          </cell>
          <cell r="P21">
            <v>0.1008</v>
          </cell>
          <cell r="Q21">
            <v>0.1008</v>
          </cell>
          <cell r="R21">
            <v>9.4200000000000006E-2</v>
          </cell>
          <cell r="S21">
            <v>9.4200000000000006E-2</v>
          </cell>
          <cell r="T21">
            <v>9.4200000000000006E-2</v>
          </cell>
          <cell r="U21">
            <v>8.5000000000000006E-2</v>
          </cell>
          <cell r="V21">
            <v>8.5000000000000006E-2</v>
          </cell>
          <cell r="W21">
            <v>8.5000000000000006E-2</v>
          </cell>
          <cell r="X21">
            <v>8.4400000000000003E-2</v>
          </cell>
          <cell r="Y21">
            <v>8.4400000000000003E-2</v>
          </cell>
          <cell r="Z21">
            <v>8.4400000000000003E-2</v>
          </cell>
          <cell r="AA21">
            <v>0</v>
          </cell>
          <cell r="AB21">
            <v>7.7799999999999994E-2</v>
          </cell>
          <cell r="AC21">
            <v>7.7799999999999994E-2</v>
          </cell>
          <cell r="AD21">
            <v>7.7799999999999994E-2</v>
          </cell>
          <cell r="AE21">
            <v>7.4700000000000003E-2</v>
          </cell>
          <cell r="AF21">
            <v>7.4700000000000003E-2</v>
          </cell>
          <cell r="AG21">
            <v>7.4700000000000003E-2</v>
          </cell>
          <cell r="AH21">
            <v>7.0099999999999996E-2</v>
          </cell>
          <cell r="AI21">
            <v>7.0099999999999996E-2</v>
          </cell>
          <cell r="AJ21">
            <v>7.0099999999999996E-2</v>
          </cell>
          <cell r="AK21">
            <v>7.0099999999999996E-2</v>
          </cell>
          <cell r="AL21">
            <v>7.0099999999999996E-2</v>
          </cell>
          <cell r="AM21">
            <v>7.0099999999999996E-2</v>
          </cell>
          <cell r="AN21">
            <v>0</v>
          </cell>
        </row>
        <row r="22">
          <cell r="A22" t="str">
            <v>TecTotal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0.35770000000000002</v>
          </cell>
          <cell r="I22">
            <v>0.35770000000000002</v>
          </cell>
          <cell r="J22">
            <v>0.35770000000000002</v>
          </cell>
          <cell r="K22">
            <v>0.35770000000000002</v>
          </cell>
          <cell r="L22">
            <v>0.35770000000000002</v>
          </cell>
          <cell r="M22">
            <v>0.35770000000000002</v>
          </cell>
          <cell r="N22">
            <v>0</v>
          </cell>
          <cell r="O22">
            <v>0.35770000000000002</v>
          </cell>
          <cell r="P22">
            <v>0.35770000000000002</v>
          </cell>
          <cell r="Q22">
            <v>0.35770000000000002</v>
          </cell>
          <cell r="R22">
            <v>0.28660000000000002</v>
          </cell>
          <cell r="S22">
            <v>0.28660000000000002</v>
          </cell>
          <cell r="T22">
            <v>0.28660000000000002</v>
          </cell>
          <cell r="U22">
            <v>0.33450000000000002</v>
          </cell>
          <cell r="V22">
            <v>0.33450000000000002</v>
          </cell>
          <cell r="W22">
            <v>0.33450000000000002</v>
          </cell>
          <cell r="X22">
            <v>0.3584</v>
          </cell>
          <cell r="Y22">
            <v>0.3584</v>
          </cell>
          <cell r="Z22">
            <v>0.3584</v>
          </cell>
          <cell r="AA22">
            <v>0</v>
          </cell>
          <cell r="AB22">
            <v>0.33200000000000002</v>
          </cell>
          <cell r="AC22">
            <v>0.33200000000000002</v>
          </cell>
          <cell r="AD22">
            <v>0.33200000000000002</v>
          </cell>
          <cell r="AE22">
            <v>0.33200000000000002</v>
          </cell>
          <cell r="AF22">
            <v>0.33200000000000002</v>
          </cell>
          <cell r="AG22">
            <v>0.33200000000000002</v>
          </cell>
          <cell r="AH22">
            <v>0.33200000000000002</v>
          </cell>
          <cell r="AI22">
            <v>0.33200000000000002</v>
          </cell>
          <cell r="AJ22">
            <v>0.33200000000000002</v>
          </cell>
          <cell r="AK22">
            <v>0.33200000000000002</v>
          </cell>
          <cell r="AL22">
            <v>0.33200000000000002</v>
          </cell>
          <cell r="AM22">
            <v>0.33200000000000002</v>
          </cell>
          <cell r="AN22">
            <v>0</v>
          </cell>
        </row>
        <row r="23">
          <cell r="A23" t="str">
            <v>Trinnphone</v>
          </cell>
          <cell r="B23">
            <v>0.7</v>
          </cell>
          <cell r="C23">
            <v>0.7</v>
          </cell>
          <cell r="D23">
            <v>0.7</v>
          </cell>
          <cell r="E23">
            <v>0.7</v>
          </cell>
          <cell r="F23">
            <v>0.7</v>
          </cell>
          <cell r="G23">
            <v>0.7</v>
          </cell>
          <cell r="H23">
            <v>0.7</v>
          </cell>
          <cell r="I23">
            <v>0.7</v>
          </cell>
          <cell r="J23">
            <v>0.7</v>
          </cell>
          <cell r="K23">
            <v>0.7</v>
          </cell>
          <cell r="L23">
            <v>0.7</v>
          </cell>
          <cell r="M23">
            <v>0.7</v>
          </cell>
          <cell r="N23">
            <v>0</v>
          </cell>
          <cell r="O23">
            <v>0.7</v>
          </cell>
          <cell r="P23">
            <v>0.7</v>
          </cell>
          <cell r="Q23">
            <v>0.7</v>
          </cell>
          <cell r="R23">
            <v>0.77259999999999995</v>
          </cell>
          <cell r="S23">
            <v>0.77259999999999995</v>
          </cell>
          <cell r="T23">
            <v>0.77259999999999995</v>
          </cell>
          <cell r="U23">
            <v>0.80700000000000005</v>
          </cell>
          <cell r="V23">
            <v>0.80700000000000005</v>
          </cell>
          <cell r="W23">
            <v>0.80700000000000005</v>
          </cell>
          <cell r="X23">
            <v>0.78449561777823951</v>
          </cell>
          <cell r="Y23">
            <v>0.78449561777823951</v>
          </cell>
          <cell r="Z23">
            <v>0.78449561777823951</v>
          </cell>
          <cell r="AA23">
            <v>0</v>
          </cell>
          <cell r="AB23">
            <v>0.86990000000000001</v>
          </cell>
          <cell r="AC23">
            <v>0.86990000000000001</v>
          </cell>
          <cell r="AD23">
            <v>0.86990000000000001</v>
          </cell>
          <cell r="AE23">
            <v>0.9</v>
          </cell>
          <cell r="AF23">
            <v>0.9</v>
          </cell>
          <cell r="AG23">
            <v>0.9</v>
          </cell>
          <cell r="AH23">
            <v>0.9</v>
          </cell>
          <cell r="AI23">
            <v>0.9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</row>
        <row r="24">
          <cell r="A24" t="str">
            <v>TvaoVivo</v>
          </cell>
          <cell r="B24">
            <v>0.23300000000000001</v>
          </cell>
          <cell r="C24">
            <v>0.23300000000000001</v>
          </cell>
          <cell r="D24">
            <v>0.23300000000000001</v>
          </cell>
          <cell r="E24">
            <v>0.23300000000000001</v>
          </cell>
          <cell r="F24">
            <v>0.23300000000000001</v>
          </cell>
          <cell r="G24">
            <v>0.23300000000000001</v>
          </cell>
          <cell r="H24">
            <v>0.23300000000000001</v>
          </cell>
          <cell r="I24">
            <v>0.23300000000000001</v>
          </cell>
          <cell r="J24">
            <v>0.23300000000000001</v>
          </cell>
          <cell r="K24">
            <v>0.23300000000000001</v>
          </cell>
          <cell r="L24">
            <v>0.23300000000000001</v>
          </cell>
          <cell r="M24">
            <v>0.23300000000000001</v>
          </cell>
          <cell r="N24">
            <v>0</v>
          </cell>
          <cell r="O24">
            <v>0.15</v>
          </cell>
          <cell r="P24">
            <v>0.15</v>
          </cell>
          <cell r="Q24">
            <v>0.15</v>
          </cell>
          <cell r="R24">
            <v>0.25779999999999997</v>
          </cell>
          <cell r="S24">
            <v>0.25779999999999997</v>
          </cell>
          <cell r="T24">
            <v>0.25779999999999997</v>
          </cell>
          <cell r="U24">
            <v>0.30559999999999998</v>
          </cell>
          <cell r="V24">
            <v>0.30559999999999998</v>
          </cell>
          <cell r="W24">
            <v>0.30559999999999998</v>
          </cell>
          <cell r="X24">
            <v>0.27550000000000002</v>
          </cell>
          <cell r="Y24">
            <v>0.27550000000000002</v>
          </cell>
          <cell r="Z24">
            <v>0.27550000000000002</v>
          </cell>
          <cell r="AA24">
            <v>0</v>
          </cell>
          <cell r="AB24">
            <v>0.27550000000000002</v>
          </cell>
          <cell r="AC24">
            <v>0.27550000000000002</v>
          </cell>
          <cell r="AD24">
            <v>0.27550000000000002</v>
          </cell>
          <cell r="AE24">
            <v>0.27550000000000002</v>
          </cell>
          <cell r="AF24">
            <v>0.27550000000000002</v>
          </cell>
          <cell r="AG24">
            <v>0.27550000000000002</v>
          </cell>
          <cell r="AH24">
            <v>0.27550000000000002</v>
          </cell>
          <cell r="AI24">
            <v>0.27550000000000002</v>
          </cell>
          <cell r="AJ24">
            <v>0.27550000000000002</v>
          </cell>
          <cell r="AK24">
            <v>0.27550000000000002</v>
          </cell>
          <cell r="AL24">
            <v>0.27550000000000002</v>
          </cell>
          <cell r="AM24">
            <v>0.27550000000000002</v>
          </cell>
          <cell r="AN24">
            <v>0</v>
          </cell>
        </row>
        <row r="25">
          <cell r="A25" t="str">
            <v>Visionnaire</v>
          </cell>
          <cell r="B25">
            <v>0.4</v>
          </cell>
          <cell r="C25">
            <v>0.4</v>
          </cell>
          <cell r="D25">
            <v>0.4</v>
          </cell>
          <cell r="E25">
            <v>0.4</v>
          </cell>
          <cell r="F25">
            <v>0.4</v>
          </cell>
          <cell r="G25">
            <v>0.4</v>
          </cell>
          <cell r="H25">
            <v>0.4</v>
          </cell>
          <cell r="I25">
            <v>0.4</v>
          </cell>
          <cell r="J25">
            <v>0.4</v>
          </cell>
          <cell r="K25">
            <v>0.4</v>
          </cell>
          <cell r="L25">
            <v>0.4</v>
          </cell>
          <cell r="M25">
            <v>0.4</v>
          </cell>
          <cell r="N25">
            <v>0</v>
          </cell>
          <cell r="O25">
            <v>0.4</v>
          </cell>
          <cell r="P25">
            <v>0.4</v>
          </cell>
          <cell r="Q25">
            <v>0.4</v>
          </cell>
          <cell r="R25">
            <v>0.4</v>
          </cell>
          <cell r="S25">
            <v>0.4</v>
          </cell>
          <cell r="T25">
            <v>0.4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</row>
      </sheetData>
      <sheetData sheetId="2">
        <row r="5">
          <cell r="V5">
            <v>2.3694376700000079</v>
          </cell>
        </row>
      </sheetData>
      <sheetData sheetId="3">
        <row r="5">
          <cell r="V5">
            <v>2.3694376700000079</v>
          </cell>
        </row>
      </sheetData>
      <sheetData sheetId="4">
        <row r="5">
          <cell r="V5">
            <v>2.3694376700000079</v>
          </cell>
        </row>
      </sheetData>
      <sheetData sheetId="5">
        <row r="5">
          <cell r="V5">
            <v>2.3694376700000079</v>
          </cell>
        </row>
      </sheetData>
      <sheetData sheetId="6">
        <row r="5">
          <cell r="V5">
            <v>2.3694376700000079</v>
          </cell>
        </row>
      </sheetData>
      <sheetData sheetId="7">
        <row r="5">
          <cell r="V5">
            <v>2.3694376700000079</v>
          </cell>
        </row>
      </sheetData>
      <sheetData sheetId="8">
        <row r="5">
          <cell r="V5">
            <v>2.3694376700000079</v>
          </cell>
        </row>
      </sheetData>
      <sheetData sheetId="9">
        <row r="5">
          <cell r="V5">
            <v>2.3694376700000079</v>
          </cell>
        </row>
      </sheetData>
      <sheetData sheetId="10">
        <row r="5">
          <cell r="V5">
            <v>2.3694376700000079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_2000"/>
      <sheetName val="PASC_2000"/>
      <sheetName val="CONSOLIDADO_2000"/>
      <sheetName val="Módulo2"/>
      <sheetName val="DRE"/>
    </sheetNames>
    <sheetDataSet>
      <sheetData sheetId="0"/>
      <sheetData sheetId="1">
        <row r="99">
          <cell r="D99">
            <v>-39687.935746488103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este de detalhe - Despesa"/>
      <sheetName val="Análise Garantia"/>
      <sheetName val="Tickmarks"/>
    </sheetNames>
    <sheetDataSet>
      <sheetData sheetId="0">
        <row r="2">
          <cell r="F2" t="str">
            <v>30/04/2014</v>
          </cell>
        </row>
        <row r="599">
          <cell r="F599">
            <v>26745835</v>
          </cell>
        </row>
      </sheetData>
      <sheetData sheetId="1">
        <row r="1">
          <cell r="F1" t="str">
            <v>30/04/2014</v>
          </cell>
        </row>
      </sheetData>
      <sheetData sheetId="2"/>
      <sheetData sheetId="3"/>
      <sheetData sheetId="4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ÍCIO"/>
      <sheetName val="DESPESAS PLANEJADAS"/>
      <sheetName val="DESPESAS REAIS"/>
      <sheetName val="VARIAÇÕES DE DESPESAS"/>
      <sheetName val="ANÁLISE DE DESPESAS"/>
      <sheetName val="PIS-99"/>
    </sheetNames>
    <sheetDataSet>
      <sheetData sheetId="0" refreshError="1"/>
      <sheetData sheetId="1">
        <row r="2">
          <cell r="J2" t="str">
            <v>Estimativas detalhadas de despesas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Input"/>
      <sheetName val="Inputs"/>
      <sheetName val="Assum"/>
      <sheetName val="Op-BS"/>
      <sheetName val="IS"/>
      <sheetName val="BSCF"/>
      <sheetName val="Ratios"/>
      <sheetName val="Sens"/>
      <sheetName val="Matrix"/>
      <sheetName val="Contrib"/>
      <sheetName val="AcqIS"/>
      <sheetName val="AcqBSCF"/>
      <sheetName val="AcqRat"/>
      <sheetName val="AcqDCF1"/>
      <sheetName val="AcqDCF2"/>
      <sheetName val="Income Statement"/>
      <sheetName val="Balance Sheet - Cash Flow"/>
      <sheetName val="Financial Ratios"/>
      <sheetName val="DCF-EBITDA"/>
      <sheetName val="DCF-Perp"/>
      <sheetName val="LBO_Analysis"/>
      <sheetName val="LBO_Analysis2"/>
      <sheetName val="Summary"/>
    </sheetNames>
    <sheetDataSet>
      <sheetData sheetId="0" refreshError="1"/>
      <sheetData sheetId="1" refreshError="1"/>
      <sheetData sheetId="2" refreshError="1">
        <row r="17">
          <cell r="D17" t="str">
            <v>December 31</v>
          </cell>
        </row>
        <row r="18">
          <cell r="D18">
            <v>2002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Nomes dos Funcionários"/>
      <sheetName val="Agenda de faltas de funcionário"/>
      <sheetName val="DESPESAS PLANEJAD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IQHiddenCacheSheet"/>
      <sheetName val="Capa "/>
      <sheetName val="Projeções"/>
      <sheetName val="Números históricos"/>
      <sheetName val="Projeção de Vendas"/>
      <sheetName val="Premissas de WK"/>
      <sheetName val="LTV + Cohort Data"/>
      <sheetName val="Historical CAC Investm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"/>
      <sheetName val="DR"/>
      <sheetName val="DMPL"/>
      <sheetName val="DFC"/>
      <sheetName val="DVA"/>
      <sheetName val="DOAR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pa movimentação jan-dez-02"/>
      <sheetName val="Mapa Movimentação out-dez-02"/>
      <sheetName val="Global Depreciação"/>
      <sheetName val="Parâmetro"/>
      <sheetName val="Obras em Andamento"/>
      <sheetName val="Obras em andamento (2)"/>
      <sheetName val="teste de adição"/>
      <sheetName val="Teste Baixas"/>
      <sheetName val="XREF"/>
      <sheetName val="Tickmarks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1">
          <cell r="B11" t="str">
            <v>Estaremos propondo ajuste para direito de uso de telefone, visto que o mesmo não possui valor comercial</v>
          </cell>
        </row>
        <row r="14">
          <cell r="G14" t="e">
            <v>#REF!</v>
          </cell>
        </row>
      </sheetData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O"/>
      <sheetName val="RESULTADO"/>
      <sheetName val="Bancos e aplicação"/>
      <sheetName val="Contas a Receber"/>
      <sheetName val="Aging Jun-06{PPC}"/>
      <sheetName val="Aging para Nota Explicativa"/>
      <sheetName val="Investimentos"/>
      <sheetName val="Outros ativos"/>
      <sheetName val="Deposito Judicial"/>
      <sheetName val="Permanente"/>
      <sheetName val="Empresas ligadas"/>
      <sheetName val="Fornecedores"/>
      <sheetName val="Empréstimos"/>
      <sheetName val="Obrigações Fiscais "/>
      <sheetName val="Salários e Encargos"/>
      <sheetName val="Provisões e Aluguel de Poste"/>
      <sheetName val="Outras Contas a Pagar"/>
      <sheetName val="Contingências"/>
      <sheetName val="Receitas"/>
      <sheetName val="Mapa de Resultado"/>
      <sheetName val="Outros custos"/>
      <sheetName val="Testes Resultado"/>
      <sheetName val="Explicações"/>
      <sheetName val="XREF"/>
      <sheetName val="Tickmarks"/>
      <sheetName val="Lead"/>
      <sheetName val="Tickmarks "/>
      <sheetName val="Covenants 30.06.06"/>
      <sheetName val="Deduções"/>
      <sheetName val="Custos Programação e Outros"/>
      <sheetName val="Desp. gerais e adm e vendas"/>
      <sheetName val="#REF"/>
      <sheetName val="Suporte DOAR"/>
      <sheetName val=" SC grains"/>
      <sheetName val="Mining Schedule"/>
      <sheetName val="Balanço"/>
      <sheetName val="Mapas de Movimentação"/>
      <sheetName val="ATIVO"/>
      <sheetName val="Cálculo Global Desp.Folha"/>
      <sheetName val="Paraná"/>
      <sheetName val="Plan1"/>
      <sheetName val="Reconciliações Setembro"/>
      <sheetName val="Resumo"/>
      <sheetName val="Mapa Imobilizado"/>
      <sheetName val="mapa doar consolidado"/>
      <sheetName val="Mapa"/>
      <sheetName val="circularização"/>
      <sheetName val="Variação Cambial"/>
      <sheetName val="tabela"/>
      <sheetName val="integral"/>
      <sheetName val="DRE consolidada 09_03"/>
      <sheetName val="AA-10(Op.63)"/>
      <sheetName val="Depreciação"/>
      <sheetName val="Rev Anal"/>
      <sheetName val="ce"/>
      <sheetName val="Versao 1b ($=R$2,13)"/>
      <sheetName val="Consolidado_1999"/>
      <sheetName val="BP"/>
      <sheetName val="DRE"/>
      <sheetName val="Aging"/>
      <sheetName val="PDD-Movimentação"/>
      <sheetName val="Assfin"/>
      <sheetName val="Lead2"/>
      <sheetName val="Plan1 (2)"/>
      <sheetName val="FLUXO_ENDIVIDAMENTO"/>
      <sheetName val="N"/>
      <sheetName val="ÍNDICE"/>
      <sheetName val="COMP_CX"/>
      <sheetName val="MES"/>
      <sheetName val="A11"/>
      <sheetName val="Intercompany BP"/>
      <sheetName val="Depleção"/>
      <sheetName val="CAERN"/>
      <sheetName val="PAS Despesa pessoal"/>
      <sheetName val="Pas Juros e V.M.C."/>
      <sheetName val="Mapa 31.08.02"/>
      <sheetName val="Solver"/>
      <sheetName val="Worksheet in (C) 1602 Revisão a"/>
      <sheetName val="local"/>
      <sheetName val="Data 1 - NPV"/>
      <sheetName val="Mapa Consórcios"/>
      <sheetName val="Equivalência - 09"/>
      <sheetName val="Tab.Daten"/>
      <sheetName val="TAB.Hauptmenue"/>
      <sheetName val="Mov. Empréstimos FY2008"/>
      <sheetName val="NTN_NBCE_SWAP"/>
      <sheetName val="PDD"/>
      <sheetName val="{PPC}Mapa de movimentação"/>
      <sheetName val="CF"/>
      <sheetName val="JAN"/>
      <sheetName val="Equity set 04"/>
      <sheetName val="Ágio"/>
      <sheetName val="Equity dez 04"/>
      <sheetName val="BLP"/>
      <sheetName val="Aging List"/>
      <sheetName val="HIST"/>
      <sheetName val="PAS Moeda Nacional"/>
      <sheetName val="HC"/>
      <sheetName val="Amarre de AF"/>
      <sheetName val="VBC"/>
      <sheetName val="P3 - Millennium"/>
      <sheetName val="RGR Semesa"/>
      <sheetName val="LUCRO REAL"/>
      <sheetName val="Conciliação RH"/>
      <sheetName val="Estoques"/>
      <sheetName val="Bridge EBITDA"/>
      <sheetName val="Dep acumulada"/>
      <sheetName val="Movimiento"/>
      <sheetName val="Dep ejercicio"/>
      <sheetName val="F-2 ANÁLISE"/>
      <sheetName val=""/>
      <sheetName val="CORP e SUDECAP"/>
      <sheetName val="PAES Tributos Federais"/>
      <sheetName val="Debêntures Reperfilamento"/>
      <sheetName val="Deferred 30.09.05"/>
      <sheetName val="Premissas"/>
      <sheetName val="DRE Consolidada"/>
      <sheetName val="Códigos"/>
      <sheetName val="#Financeiro"/>
      <sheetName val="ACUMULADO"/>
      <sheetName val="bal"/>
      <sheetName val="Prova do CTA"/>
      <sheetName val="Lista"/>
      <sheetName val="Biblioteca"/>
      <sheetName val="D"/>
      <sheetName val="D-1"/>
      <sheetName val="Partes Relacionadas"/>
      <sheetName val="201904 ATIVO"/>
      <sheetName val="201904 PASSIVO"/>
      <sheetName val="201904 RESULTADO"/>
      <sheetName val="042019 Balancete"/>
      <sheetName val="Julho"/>
      <sheetName val="Pivot"/>
      <sheetName val="Analisis dc real 2006"/>
      <sheetName val="DMPL"/>
      <sheetName val="Sispec99"/>
      <sheetName val="IS"/>
      <sheetName val="DMPL03"/>
      <sheetName val="Shares"/>
      <sheetName val="Mov. Aplicação"/>
      <sheetName val="Teste"/>
      <sheetName val="Compra Energia CP"/>
      <sheetName val="Movimentação"/>
      <sheetName val="xxx"/>
      <sheetName val="Feuil1"/>
      <sheetName val="Feuil3"/>
      <sheetName val="FMO"/>
      <sheetName val="Ecat PC1 Vs PC2"/>
      <sheetName val="DRAFT "/>
      <sheetName val="BDD"/>
      <sheetName val="BRIDGT"/>
      <sheetName val="AMORT INTAN"/>
      <sheetName val="INTERCO"/>
      <sheetName val="Link501_FRCM"/>
      <sheetName val="Link501_FRCM_1"/>
      <sheetName val="Link501_FRCM_2"/>
      <sheetName val="Link501_FRCM_3"/>
      <sheetName val="FRCM530"/>
      <sheetName val="FRCM540"/>
      <sheetName val="이자비용 overall test"/>
      <sheetName val="Contingências "/>
      <sheetName val="Sheet1"/>
      <sheetName val="STATO "/>
      <sheetName val="OutrosCreditos"/>
      <sheetName val="2 - Ativo LP"/>
      <sheetName val="Jul-09 SA"/>
      <sheetName val="Jul-09 Coperativa"/>
      <sheetName val="COMP"/>
      <sheetName val="Checklist"/>
      <sheetName val="Bco Dados"/>
      <sheetName val="DEPARA"/>
      <sheetName val="Ajustes manuais_Balancete"/>
      <sheetName val="DRE_Gerencial"/>
      <sheetName val="Bridge"/>
      <sheetName val="P&amp;L Gerencial"/>
      <sheetName val="KP´I Balanço"/>
      <sheetName val="Indices Balanço"/>
      <sheetName val="Planilha1"/>
      <sheetName val="KP´I DRE"/>
      <sheetName val="SI_01_Bal"/>
      <sheetName val="SI_02_Bal"/>
      <sheetName val="SI_03_Bal"/>
      <sheetName val="01_Bal_01"/>
      <sheetName val="01_Bal_02"/>
      <sheetName val="01_Bal_03"/>
      <sheetName val="01_Bal_04"/>
      <sheetName val="01_Bal_05"/>
      <sheetName val="01_Bal_06"/>
      <sheetName val="01_Bal_07"/>
      <sheetName val="01_Bal_08"/>
      <sheetName val="01_Bal_09"/>
      <sheetName val="01_Bal_10"/>
      <sheetName val="01_Bal_11"/>
      <sheetName val="01_Bal_12"/>
      <sheetName val="02_Bal_01"/>
      <sheetName val="02_Bal_02"/>
      <sheetName val="02_Bal_03"/>
      <sheetName val="02_Bal_04"/>
      <sheetName val="02_Bal_05"/>
      <sheetName val="02_Bal_06"/>
      <sheetName val="02_Bal_07"/>
      <sheetName val="02_Bal_08"/>
      <sheetName val="02_Bal_09"/>
      <sheetName val="02_Bal_10"/>
      <sheetName val="02_Bal_11"/>
      <sheetName val="02_Bal_12"/>
      <sheetName val="03_Bal_01"/>
      <sheetName val="03_Bal_02"/>
      <sheetName val="03_Bal_03"/>
      <sheetName val="03_Bal_04"/>
      <sheetName val="03_Bal_05"/>
      <sheetName val="03_Bal_06"/>
      <sheetName val="03_Bal_07"/>
      <sheetName val="03_Bal_08"/>
      <sheetName val="03_Bal_09"/>
      <sheetName val="03_Bal_10"/>
      <sheetName val="03_Bal_11"/>
      <sheetName val="03_Bal_12"/>
      <sheetName val="Links"/>
      <sheetName val="BRL Market"/>
      <sheetName val="BBG Links"/>
      <sheetName val="감가상각누계액"/>
      <sheetName val="back"/>
      <sheetName val="XLR_NoRangeSheet"/>
      <sheetName val="Razao manual"/>
      <sheetName val="Razao SIS"/>
      <sheetName val="Global PIS  Cofins"/>
      <sheetName val=" DOE model"/>
      <sheetName val="cathayforecasts"/>
      <sheetName val="Quarters"/>
      <sheetName val="oldSEG"/>
      <sheetName val="RES"/>
      <sheetName val="CMAI 04_08_04"/>
      <sheetName val="Chemsystem"/>
      <sheetName val="Calculo"/>
      <sheetName val="Ativo Analitico"/>
      <sheetName val="Passivo Analitico"/>
      <sheetName val="Resultado Analitico"/>
      <sheetName val="Ativo Sintetico"/>
      <sheetName val="Passivo Sintetico"/>
      <sheetName val="Resultado Sintetico"/>
      <sheetName val="DFC2"/>
      <sheetName val="D.V.A."/>
      <sheetName val="Passivo"/>
      <sheetName val="Empresas"/>
      <sheetName val="Calculo global Depr."/>
      <sheetName val="Acomp"/>
      <sheetName val="DRE_OUTPUT"/>
      <sheetName val="Análisis IVA"/>
      <sheetName val="Painel de controle"/>
      <sheetName val=" Global fopag"/>
      <sheetName val="Apoio"/>
      <sheetName val="REVISÃO COML"/>
      <sheetName val="VENDA LÍQ"/>
      <sheetName val="BANDEIRAS"/>
      <sheetName val="MERCEARIA"/>
      <sheetName val="NÃO ALIMENTOS"/>
      <sheetName val="PERECIVEIS"/>
      <sheetName val="REGIÕES"/>
      <sheetName val="Goodwill"/>
      <sheetName val="ICMS LIQ"/>
      <sheetName val="SFC-5D"/>
      <sheetName val="Library Procedures"/>
      <sheetName val="Entity &amp; Environment"/>
      <sheetName val="Minutes review"/>
      <sheetName val="Contracts review "/>
      <sheetName val="Vente d'elec A "/>
      <sheetName val="Global Férias"/>
      <sheetName val="Global 13  Salário"/>
      <sheetName val="VENDAS_P_SUBSIDIÁRIA"/>
      <sheetName val="Auxiliar"/>
      <sheetName val="MUG"/>
      <sheetName val="sapactivexlhidden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 refreshError="1"/>
      <sheetData sheetId="17"/>
      <sheetData sheetId="18" refreshError="1"/>
      <sheetData sheetId="19"/>
      <sheetData sheetId="20" refreshError="1"/>
      <sheetData sheetId="2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/>
      <sheetData sheetId="127"/>
      <sheetData sheetId="128"/>
      <sheetData sheetId="129"/>
      <sheetData sheetId="130"/>
      <sheetData sheetId="13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 refreshError="1"/>
      <sheetData sheetId="160" refreshError="1"/>
      <sheetData sheetId="16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/>
      <sheetData sheetId="228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/>
      <sheetData sheetId="263"/>
      <sheetData sheetId="264"/>
      <sheetData sheetId="265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"/>
      <sheetName val="RES"/>
      <sheetName val="MUT"/>
      <sheetName val="DFC"/>
      <sheetName val="DV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"/>
      <sheetName val="DR"/>
      <sheetName val="DMPL"/>
      <sheetName val="DOAR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ivo e Passivo"/>
      <sheetName val="XREF"/>
      <sheetName val="Tickmarks"/>
      <sheetName val="Rev_Analítica"/>
      <sheetName val="BP"/>
      <sheetName val="Tickmarks "/>
      <sheetName val="france"/>
      <sheetName val="italy"/>
      <sheetName val="uk"/>
      <sheetName val="netherlands"/>
      <sheetName val="sales vol."/>
      <sheetName val="Lead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 refreshError="1"/>
      <sheetData sheetId="11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Imobilizado"/>
      <sheetName val="Relatório Patrimonial"/>
      <sheetName val="Controle adicional"/>
      <sheetName val="Inspeção Física"/>
      <sheetName val="Tickmarks"/>
      <sheetName val="At. Permanente - Dez - 03"/>
      <sheetName val="XREF"/>
      <sheetName val="Mapa Movimentação"/>
      <sheetName val="Cálculo Depreciação"/>
      <sheetName val="Composição (PPC)"/>
      <sheetName val="Teste Adições"/>
      <sheetName val="Teste Baixas"/>
      <sheetName val="Leasing"/>
      <sheetName val="Mapa de Movimentação"/>
      <sheetName val="Comp. Imob. 09-01"/>
      <sheetName val="Comp. Imóveis"/>
      <sheetName val="Baixas"/>
      <sheetName val="Log"/>
      <sheetName val="Cálculo de Depreciação"/>
      <sheetName val="Teste Saldo Incial"/>
      <sheetName val="Report"/>
      <sheetName val="Det.dos Parâmetros"/>
      <sheetName val="#REF"/>
      <sheetName val="Log SI"/>
      <sheetName val="mapa de imobilizado (DEZ)"/>
      <sheetName val="global de depreciação (DEZ)"/>
      <sheetName val="Mapa Mov Imob (OUT)"/>
      <sheetName val="Teste Depreciação (OUT)"/>
      <sheetName val="Linhas Telefônicas (OUT)"/>
      <sheetName val="Mapa Imobilizado"/>
      <sheetName val="Movimentação"/>
      <sheetName val="Adições"/>
      <sheetName val="Depreciação"/>
      <sheetName val="Saldo inicial"/>
      <sheetName val="Mapa de Movimentação 31.08.03"/>
      <sheetName val="Teste de Adições "/>
      <sheetName val="Teste de Depreciação"/>
      <sheetName val="Parâmetro"/>
      <sheetName val="Nota Explic"/>
      <sheetName val="PAS Depreciação"/>
      <sheetName val="Direito Uso Lavra"/>
      <sheetName val="Analise IPC"/>
      <sheetName val="Teste sdo inicial e adições"/>
      <sheetName val="Command Log"/>
      <sheetName val="Calculo Deprec."/>
      <sheetName val="Teste Implantação Sistema"/>
      <sheetName val="Mov. Imob."/>
      <sheetName val="População adições"/>
      <sheetName val="RG Imobilizado"/>
      <sheetName val="Relatório"/>
      <sheetName val="Mapa YKK 31.08"/>
      <sheetName val="PAS Deprec. 31.08"/>
      <sheetName val="Inspeção Fisica"/>
      <sheetName val="Adição"/>
      <sheetName val="Mapa Mov - Imob"/>
      <sheetName val="Cálculo Global de Deprec."/>
      <sheetName val="Teste Adição"/>
      <sheetName val="Imoveis - Não Operacional"/>
      <sheetName val="Mapa Imob."/>
      <sheetName val="Cálc. Deprec."/>
      <sheetName val="Custo X Deprec."/>
      <sheetName val="Direito de Uso de Lavra"/>
      <sheetName val="Teste de Adições"/>
      <sheetName val="Consol Geral"/>
      <sheetName val="Cons  Normal"/>
      <sheetName val="Cons IPC"/>
      <sheetName val="Cálc.Global DeprecX"/>
      <sheetName val="Insp fís-baixas"/>
      <sheetName val="Teste de Baixas"/>
      <sheetName val="mOVIMENTAÇÃO (PPC)"/>
      <sheetName val="Cálc. Global de Deprec."/>
      <sheetName val="Parâmetro-Diferido"/>
      <sheetName val="Parâmetro-Imobilizado"/>
      <sheetName val="Mapa Imob 2000"/>
      <sheetName val="Máq.MóveisFINAL"/>
      <sheetName val="Equip.Ferram.FINAL"/>
      <sheetName val="Equip.CampoFINAL"/>
      <sheetName val="Eq.Máq.MóveisFINAL"/>
      <sheetName val="Equip.VeículosFINAL"/>
      <sheetName val="VeículosFINAL"/>
      <sheetName val="Mapa Imob"/>
      <sheetName val="Saldo Residual"/>
      <sheetName val="Lead1"/>
      <sheetName val="Movimentação do Imobilizado"/>
      <sheetName val="Consolidado Imobilizado"/>
      <sheetName val="Credi 21"/>
      <sheetName val="Marisa"/>
      <sheetName val="Consolidado"/>
      <sheetName val="P1 - Sumário"/>
      <sheetName val="P2 -  Lead"/>
      <sheetName val="P3 -  Movimentação"/>
      <sheetName val="P4 -  Depreciação"/>
      <sheetName val="P5 -  Adições"/>
      <sheetName val="P6 -  Baixas"/>
      <sheetName val="P7 - Teste Dez-06"/>
      <sheetName val="FundoComercio"/>
      <sheetName val="Mov jan a jun04"/>
      <sheetName val="Depreciacao"/>
      <sheetName val="Adicoes"/>
      <sheetName val="Big Londrina"/>
      <sheetName val="Imob em Andamento"/>
      <sheetName val="Bens Entrega Futura {ppc}"/>
      <sheetName val="Garantias"/>
      <sheetName val="Global depreciação"/>
      <sheetName val="Mapa Final"/>
      <sheetName val="Direitos(PPE)"/>
      <sheetName val="Teste apropriações"/>
      <sheetName val="Teste detalhe apropriações"/>
      <sheetName val="Apropriações Dez"/>
      <sheetName val="Depreciação Final"/>
      <sheetName val="Mapa Out"/>
      <sheetName val="Depreciação Out"/>
      <sheetName val="Imobilizado Saldo Inicial"/>
      <sheetName val="Sheet1"/>
      <sheetName val="Adições de Imobilizado"/>
      <sheetName val="Depreciação Adições"/>
      <sheetName val="Log adições"/>
      <sheetName val="Teste impairment"/>
      <sheetName val="Mapa"/>
      <sheetName val="Deprec."/>
      <sheetName val="Apropriação"/>
      <sheetName val="Teste saldo inicial"/>
      <sheetName val="Investimentos Dez"/>
      <sheetName val="Investimentos Out"/>
      <sheetName val="Rollforward"/>
      <sheetName val="Movimentação Imobilizado"/>
      <sheetName val="Tabela DAAM"/>
      <sheetName val="1) Mov"/>
      <sheetName val="2) Adição"/>
      <sheetName val="3) Depreciação"/>
      <sheetName val="4) RFP"/>
      <sheetName val="5) Impairment"/>
      <sheetName val="Valuation (2)"/>
      <sheetName val="Valuation (3)"/>
      <sheetName val="Valuation (4)"/>
      <sheetName val="Valuation (1)"/>
      <sheetName val="A"/>
      <sheetName val="B"/>
      <sheetName val="C"/>
      <sheetName val="D"/>
      <sheetName val="E"/>
      <sheetName val="Plano de Contas"/>
      <sheetName val="Impairment"/>
      <sheetName val="Composição Impairment "/>
      <sheetName val="Imob em Andamento."/>
      <sheetName val="Importacoes Andamento Transito"/>
      <sheetName val="Depreciação 31.10.2009"/>
      <sheetName val="Inspecao Fisica"/>
      <sheetName val="Adtos"/>
      <sheetName val="Compos Diferido Gastos Prods"/>
      <sheetName val="Pontos Identificados"/>
      <sheetName val="Compos Diferido Gastos Implant"/>
      <sheetName val="Mapa_imobilizado_2006"/>
      <sheetName val="PAS - Depreciação_2006"/>
      <sheetName val="Despesa_Benfeitorias_31.12.06"/>
      <sheetName val="Mapa_benfeitorias_2006"/>
      <sheetName val="PAS_amortização_2006"/>
      <sheetName val="Contratos de Aluguel_2006"/>
      <sheetName val="Baixas_2006"/>
      <sheetName val="Teste de baixas_2006"/>
      <sheetName val="Adições_01.11.06 a 31.12.06"/>
      <sheetName val="Teste_adições_31.12.06"/>
      <sheetName val="Adições até 31.10.06"/>
      <sheetName val="Teste_adições_31.10.06"/>
      <sheetName val="Relação ativos até 31.12.05"/>
      <sheetName val="Teste_saldo inicial_31.10.06"/>
      <sheetName val="Log ACL_Saldo inicial"/>
      <sheetName val="Mapa_imobilizado"/>
      <sheetName val="PAS - Depreciação"/>
      <sheetName val="Mapa_benfeitorias"/>
      <sheetName val="PAS_amortização"/>
      <sheetName val="Contrato de Aluguel"/>
      <sheetName val="Mapa_movim_30.11.05"/>
      <sheetName val="PAS_Depreciação"/>
      <sheetName val="Venda de imob. reavaliado"/>
      <sheetName val="Percentual depreciação"/>
      <sheetName val="Movimentação benfeitorias"/>
      <sheetName val="PAS - Amortização"/>
      <sheetName val="Contratos de aluguel"/>
      <sheetName val="Reavaliação"/>
      <sheetName val="Log ACL"/>
      <sheetName val="Mapa Mov."/>
      <sheetName val="Deprec. DEZ."/>
      <sheetName val="Deprec. AGO"/>
      <sheetName val="Teste de Baixa"/>
      <sheetName val="LogSeleção"/>
      <sheetName val="Mapa_movim_31.12.05"/>
      <sheetName val="PAS_Depreciação_31.12.05"/>
      <sheetName val="Totalmente_deprec._2005"/>
      <sheetName val="Percentual_Depreciação"/>
      <sheetName val="Adições_2005_PPC"/>
      <sheetName val="Teste_adições_30.11.05"/>
      <sheetName val="Log ACL_Adições"/>
      <sheetName val="Inspeção Física_30.11.05"/>
      <sheetName val="Moviment._benfeitorias"/>
      <sheetName val="Contratos_aluguel"/>
      <sheetName val="Contabilizações - Reavaliação"/>
      <sheetName val="Movimentação - Reavaliação"/>
      <sheetName val="Composição - Reavaliação"/>
      <sheetName val="PAS_Depreciação_30.11.05"/>
      <sheetName val="Mapa Imobilizado (PPC)"/>
      <sheetName val="PAS Diferido"/>
      <sheetName val="Parâmetro Diferido"/>
      <sheetName val="Adições Imobilizado"/>
      <sheetName val="Teste Complementar"/>
      <sheetName val="Mapa Imobilizado {ppc}"/>
      <sheetName val="Teste Adições "/>
      <sheetName val="Contabilização PIS"/>
      <sheetName val="mp. mov. 31.12 {ppc}"/>
      <sheetName val="PAS depr. 31.12"/>
      <sheetName val="parametro"/>
      <sheetName val="depr. detalhes"/>
      <sheetName val="teste SI 31.12.01"/>
      <sheetName val="teste adic. 31.12"/>
      <sheetName val="log adic"/>
      <sheetName val="Threshold Calc"/>
      <sheetName val="Mapa Mov. Jan. a Dez 2005"/>
      <sheetName val="Teste Saldo Inicial Imob."/>
      <sheetName val="PAS Deprec. Imob. Rodov."/>
      <sheetName val="PAS Deprec. Demais Itens"/>
      <sheetName val="Cálculo Parâmetro R 0,7"/>
      <sheetName val="Níveis Parâmetro"/>
      <sheetName val="Mapa BRGAAP"/>
      <sheetName val=" Saldo Inicial"/>
      <sheetName val="Seguros"/>
      <sheetName val="Mapa de Movimentação Societário"/>
      <sheetName val="Mapa de Movimentação Report"/>
      <sheetName val="PAS Depreciação Societário"/>
      <sheetName val="Transitória de Imobilizado"/>
      <sheetName val="Imobilizado em Andamento"/>
      <sheetName val="PAS Depreciação Report"/>
      <sheetName val="Teste de Inspeção Física"/>
      <sheetName val="Log Inspeção Física"/>
      <sheetName val="Off-Book"/>
      <sheetName val="Mapa APMGAAP"/>
      <sheetName val="Suporte N.E 10"/>
      <sheetName val="Suporte N.E 11"/>
      <sheetName val="Mapa Imobilizado "/>
      <sheetName val="PAS Depreciação (Set)"/>
      <sheetName val="PAS Depreciação (Dez)"/>
      <sheetName val="Adição (Jul a  Set)"/>
      <sheetName val="Adição (Out a Dez)"/>
      <sheetName val="Baixas (Out a Dez)"/>
      <sheetName val="Imobilizações em Andamento"/>
      <sheetName val="Obras em andamento"/>
      <sheetName val="Diferido (Dez)"/>
      <sheetName val="Amortização Diferido (Dez)"/>
      <sheetName val="Reclassificação Software"/>
      <sheetName val="Mapa ACHE"/>
      <sheetName val="Mapa BIO"/>
      <sheetName val="Imobilizado em Andamento Aging"/>
      <sheetName val="Imob. Andamento Q4"/>
      <sheetName val="Imob. Andamento Q3"/>
      <sheetName val="PAS de depreciação ACHE"/>
      <sheetName val="PAS de depreciação BIO"/>
      <sheetName val="Teste de Saldo Inicial"/>
      <sheetName val="Variação ACHE"/>
      <sheetName val="Variação BIO"/>
      <sheetName val="(1) Rollforward"/>
      <sheetName val="(2) Mapa Imobilizado"/>
      <sheetName val="(3) PAS Depreciação"/>
      <sheetName val="(4) Teste saldo inicial"/>
      <sheetName val="(5) Teste Adição"/>
      <sheetName val="(6) Taxa Fiscal x Cliente"/>
      <sheetName val="(7) Teste de Baixa"/>
      <sheetName val="Resumo Geral da Área"/>
      <sheetName val="(3) Teste de adição"/>
      <sheetName val="(4) PAS depreciação"/>
      <sheetName val="(5) Leasing"/>
      <sheetName val="Bens em Comodato"/>
      <sheetName val="Comodato"/>
      <sheetName val="nota explicativa"/>
      <sheetName val="Teste Saldo 12-07"/>
      <sheetName val="PAS Depreciacão"/>
      <sheetName val="Pendecias"/>
      <sheetName val="Análise de Variação"/>
      <sheetName val="Mapa do Imobilizado"/>
      <sheetName val="Teste de Obras em andamento"/>
      <sheetName val="Mapa do Diferido"/>
      <sheetName val="Teste Adições_Diferido"/>
      <sheetName val="PCC"/>
      <sheetName val="P1 Lead"/>
      <sheetName val="P2 Mapa Mov. Abrapp_Dez06"/>
      <sheetName val="P3 Mapa Mov. Icss_Dez06"/>
      <sheetName val="P4 Mapa Mov. Sindapp_Dez06"/>
      <sheetName val="P5 Cálculo Depr. Abrapp_Dez06"/>
      <sheetName val="Mapa Mov. Icss_Nov06"/>
      <sheetName val="Mapa Mov. Sindapp_Nov06"/>
      <sheetName val="Mapa Mov. Abrapp_Nov06"/>
      <sheetName val="Cálculo Depr. Abrapp_Nov06"/>
      <sheetName val="Teste Adição Abrapp_Nov06"/>
      <sheetName val="Mapa de Movimentação 31.12"/>
      <sheetName val="Mapa de Movimentação 30.11"/>
      <sheetName val="PAS - Depreciação 31.12"/>
      <sheetName val="PAS - Depreciação 30.11"/>
      <sheetName val="Depreciação Software 30.11"/>
      <sheetName val="Teste de Saldo Inicial 30.11"/>
      <sheetName val="Set-03"/>
      <sheetName val="Jun-03"/>
      <sheetName val="Mov."/>
      <sheetName val="NE"/>
      <sheetName val="Prog."/>
      <sheetName val="Memo"/>
      <sheetName val="An.Var."/>
      <sheetName val="Txs.Depr."/>
      <sheetName val="Depr."/>
      <sheetName val="NBT Lic"/>
      <sheetName val="Mat."/>
      <sheetName val="Aj.Benf."/>
      <sheetName val="Tco-BIS"/>
      <sheetName val="Tgo-BIS"/>
      <sheetName val="Tmt-BIS"/>
      <sheetName val="Tms-BIS"/>
      <sheetName val="Tro-BIS"/>
      <sheetName val="Tac-BIS"/>
      <sheetName val="Nbt-BIS"/>
      <sheetName val="IP-BIS"/>
      <sheetName val="Tco-BIA"/>
      <sheetName val="Tgo-BIA"/>
      <sheetName val="Tmt-BIA"/>
      <sheetName val="Tms-BIA"/>
      <sheetName val="Tro-BIA"/>
      <sheetName val="Tac-BIA"/>
      <sheetName val="Nbt-BIA"/>
      <sheetName val="IP-BIA"/>
      <sheetName val="Tco"/>
      <sheetName val="Tgo"/>
      <sheetName val="Tmt"/>
      <sheetName val="Tms"/>
      <sheetName val="Tro"/>
      <sheetName val="Tac"/>
      <sheetName val="Tco-100%"/>
      <sheetName val="Tgo-100%"/>
      <sheetName val="Tmt-100%"/>
      <sheetName val="Tms-100%"/>
      <sheetName val="Tro-100%"/>
      <sheetName val="Tac-100%"/>
      <sheetName val="Tco-Depr.AC"/>
      <sheetName val="Tgo-Depr.AC"/>
      <sheetName val="Tmt-Depr.AC"/>
      <sheetName val="Tms-Depr.AC"/>
      <sheetName val="Tro-Depr.AC"/>
      <sheetName val="Tac-Depr.AC"/>
      <sheetName val="Nbt-Depr.AC"/>
      <sheetName val="Relat."/>
      <sheetName val="NBT Amort."/>
      <sheetName val="Materiais"/>
      <sheetName val="Tron-100%"/>
      <sheetName val="Tco-Ad-reclas."/>
      <sheetName val="Tgo-Ad-recl."/>
      <sheetName val="Tmt-Ad-recl."/>
      <sheetName val="Tac-Ad-recl."/>
      <sheetName val="Tro-Ad-recl."/>
      <sheetName val="Tms-Ad-recl."/>
      <sheetName val="Nbt-Ad-recl."/>
      <sheetName val="IP-Ad-recl."/>
      <sheetName val="Totalmente Deprec"/>
      <sheetName val="Deprec TRJ"/>
      <sheetName val="Deprec TES"/>
      <sheetName val="BIA TRJ"/>
      <sheetName val="BIA TES"/>
      <sheetName val="Adições TRJ"/>
      <sheetName val="Adições TES"/>
      <sheetName val="Adições 2008"/>
      <sheetName val="Nota Relatório"/>
      <sheetName val="P2 - Mapa de Mov. Imobilizado"/>
      <sheetName val="P3 - Teste de Adições"/>
      <sheetName val="P4 - Teste de Baixas"/>
      <sheetName val="P5 - Teste de Depreciação"/>
      <sheetName val="P6 - Teste de Custo Deprec."/>
      <sheetName val="P7 - Log ACL - Adições"/>
      <sheetName val="P1 - Lead"/>
      <sheetName val="P2 - Composição"/>
      <sheetName val="P3 - Teste"/>
      <sheetName val="P4 - Log"/>
      <sheetName val="{PPC} Mapa"/>
      <sheetName val="Adiantamentos"/>
      <sheetName val="PAS Maq. Reavaliadas"/>
      <sheetName val="PAS Edificios Reavaliados"/>
      <sheetName val="PAS depreciação 30.09.07"/>
      <sheetName val="Controle Andamento"/>
      <sheetName val="Teste de Adição 30.09.07"/>
      <sheetName val="Mapa Imobilizado e Calc Deprec."/>
      <sheetName val="Movto Imobilizado 311206"/>
      <sheetName val="Imóveis destinados venda"/>
      <sheetName val="Teste Laudo de Reavaliação"/>
      <sheetName val="Laudo Maq e Terrenos {PPC}"/>
      <sheetName val="Laudo Edifícios {PPC}"/>
      <sheetName val="Teste S. Inicial"/>
      <sheetName val="Teste Imob. Andamento"/>
      <sheetName val="Roll Forward"/>
      <sheetName val="Baixas Imobilizado"/>
      <sheetName val="Teste Construções 31.12.07"/>
      <sheetName val="PAS depreciação 31.12.07"/>
      <sheetName val="Nota Explicativa 31.12"/>
      <sheetName val="Mapa e PAS Deprec 3110"/>
      <sheetName val="Tubrasil - integ. capital"/>
      <sheetName val="Reavaliação 31.12"/>
      <sheetName val="Imb. Andamento 31.12"/>
      <sheetName val="Imob. Andamento {PPC} 31.10"/>
      <sheetName val="Mapa e PAS Depreciação"/>
      <sheetName val="Ampliação"/>
      <sheetName val="MapaSC-FSP"/>
      <sheetName val="Mapa Vila Mariana"/>
      <sheetName val="Mapa Rio de Janeiro"/>
      <sheetName val="Mapa Manaus"/>
      <sheetName val="Mapa MG"/>
      <sheetName val="PAS Deprec. - MG 1203"/>
      <sheetName val="Mapa SP"/>
      <sheetName val="PAS Deprec. - SP 12.03"/>
      <sheetName val="Teste de adição FMG"/>
      <sheetName val="Teste de Saldo Inicial FSP"/>
      <sheetName val="Teste de Saldo InicialFMG"/>
      <sheetName val="Bens Penhorados"/>
      <sheetName val="Nota Explicativa - Reavaliação"/>
      <sheetName val="Nota Explicativa - Reavalia (2)"/>
      <sheetName val="Nota do Relatório"/>
      <sheetName val="Mapa Dez2003"/>
      <sheetName val="PAS Depreciação Dez03"/>
      <sheetName val="Log Saldo Inicial"/>
      <sheetName val="Teste Inspeção"/>
      <sheetName val="Mapa imobil. SP"/>
      <sheetName val="PAS Deprec. - SP 10.02"/>
      <sheetName val="Andamento"/>
      <sheetName val="Teste veículos"/>
      <sheetName val="Teste de Sdo Inicial"/>
      <sheetName val="Teste das Adições"/>
      <sheetName val="Cálculo Parâmetro"/>
      <sheetName val="bens"/>
      <sheetName val="jan a set 06"/>
      <sheetName val="NE Imobilizado"/>
      <sheetName val="NE Reaval."/>
      <sheetName val="Mapa Resumo 31.12"/>
      <sheetName val="Var. Saldos"/>
      <sheetName val="Mov 31.12.08"/>
      <sheetName val="Rollforward 31.12.08"/>
      <sheetName val="Mov 31.10.08"/>
      <sheetName val="Global Dep 31.10.08"/>
      <sheetName val="Mov 30.06.08"/>
      <sheetName val="Global Dep 30.06.08"/>
      <sheetName val="Composição"/>
      <sheetName val="Baixa"/>
      <sheetName val="Inventário"/>
      <sheetName val="Cálculo Depreciação 30.11.03"/>
      <sheetName val="Valorização linha telefônica"/>
      <sheetName val="Imobilizado III"/>
      <sheetName val="Movim. 30.09 e 31.12"/>
      <sheetName val="Adições e Baixas"/>
      <sheetName val="Teste 31.12"/>
      <sheetName val="Global Depr 30.09 e 31.12"/>
      <sheetName val="Movim. 31.07"/>
      <sheetName val="Teste 30.09"/>
      <sheetName val="Global Depr 31.07"/>
      <sheetName val="Comp. Imob em andamento"/>
      <sheetName val="Dez-06"/>
      <sheetName val="OS 600.443"/>
      <sheetName val="OS 600.456"/>
      <sheetName val="OS 600.473"/>
      <sheetName val="Relatótio patrimonial 31.12"/>
      <sheetName val="Relatório patrimonial 30.09"/>
      <sheetName val="Mov Imobilizado"/>
      <sheetName val="Global Depreciação 31.10.06"/>
      <sheetName val="Teste Adições 31.10.06"/>
      <sheetName val="Teste Baixas 31.10.06"/>
      <sheetName val="Composição adições"/>
      <sheetName val="Instalações e sistemas"/>
      <sheetName val="Imóveis"/>
      <sheetName val="Máq_Equipamentos"/>
      <sheetName val="Direito lavra"/>
      <sheetName val="Movim."/>
      <sheetName val="Adições e Baixas 30.09.05"/>
      <sheetName val="Adições e Baixas 31.12.05"/>
      <sheetName val="Global Dep 30-09-05"/>
      <sheetName val="Global Dep 31.12.05"/>
      <sheetName val=" Dep Maq Equip 30-09-05"/>
      <sheetName val="Dep. Maq Equip. 31.12.05"/>
      <sheetName val="Adto a Fornecedores"/>
      <sheetName val="Saldo  Inicial - Baixas"/>
      <sheetName val="Teste Depreciação"/>
      <sheetName val="Nota 2006"/>
      <sheetName val="PALIO (ZE MARIA)"/>
      <sheetName val="FIESTA (STEFANO)"/>
      <sheetName val="ZAFIRA (ESTELA)"/>
      <sheetName val="Mapa Movimentação 30.09.06"/>
      <sheetName val="PAS Depreciação 30.09.06"/>
      <sheetName val="Mapa Movimentação 31.12.2006"/>
      <sheetName val="PAS Depreciação 31.12.06"/>
      <sheetName val="Quadro de Movimentação"/>
      <sheetName val="Teste de Adição"/>
      <sheetName val="Imobilizado {PPC}"/>
      <sheetName val="PAS Depreciação 31.10.03"/>
      <sheetName val="Teste de adições 31.10.03"/>
      <sheetName val="Despesa com manutenção 31.10.03"/>
      <sheetName val="Mapa de mov e PAs dep"/>
      <sheetName val="Imob. em andamento"/>
      <sheetName val="Total Deprec."/>
      <sheetName val="Capitalização de Juros"/>
      <sheetName val="PAS Deprec. SET-07"/>
      <sheetName val="Dez-03"/>
      <sheetName val="Mov por empresa"/>
      <sheetName val="Mov. por grupo"/>
      <sheetName val="Abertura"/>
      <sheetName val="Abertura NBT"/>
      <sheetName val="Mapa Mov. AGO."/>
      <sheetName val="Mapa {ppc}"/>
      <sheetName val="Depreciação AGO."/>
      <sheetName val="Imobilizado - PPC"/>
      <sheetName val="DESPESA_DEPRECIAÇÃO"/>
      <sheetName val="Mapa de Mov. Mensal"/>
      <sheetName val="Mapa de movimentação "/>
      <sheetName val="PAS - Depreciação "/>
      <sheetName val="Teste Adições Dez"/>
      <sheetName val="Comp Analítica Imobilizado"/>
      <sheetName val="Mapa de Movimetação 31.12.05"/>
      <sheetName val="Teste Imobilizado em Andamento"/>
      <sheetName val="Projeto 3416 "/>
      <sheetName val="Base Imobilizado em Andamento"/>
      <sheetName val="Mapa de Movimentação 31.10.05"/>
      <sheetName val="LOGs"/>
      <sheetName val="PAS Depreciacao"/>
      <sheetName val="Dias Trab jan a set 2005"/>
      <sheetName val="Para referencia"/>
      <sheetName val="P1-Sumário"/>
      <sheetName val="P2- Lead"/>
      <sheetName val="P3- Mapa Movimentação BR"/>
      <sheetName val="P4- Mapa Movimentação IFRS"/>
      <sheetName val="P5- Pas - Deprec. BR "/>
      <sheetName val="P6-Cálculo da Deprec. IFRS"/>
      <sheetName val="P7-Taxas IFRS"/>
      <sheetName val="P8- Composição das Adições"/>
      <sheetName val="P9-Teste Adição"/>
      <sheetName val="P10- Teste SI"/>
      <sheetName val="P11 - Recálculo IFRS Final"/>
      <sheetName val="Mapa Movi."/>
      <sheetName val="PAS - Depreciação IFRS"/>
      <sheetName val="Summary"/>
      <sheetName val="Sel. Imobilizado -Saldo Inicial"/>
      <sheetName val="Imobilizado - Adições"/>
      <sheetName val="Sumário"/>
      <sheetName val="Mapa Mov. Imobilizado"/>
      <sheetName val="PAS - Depreciação BRGAAP"/>
      <sheetName val="Depreciação IFRS"/>
      <sheetName val="IFRS 31-12"/>
      <sheetName val="IFRS 30-11"/>
      <sheetName val="PAS-Depreciação"/>
      <sheetName val="saldo inicial "/>
      <sheetName val="IFRS"/>
      <sheetName val="Ativo Imobil. Depr. {PPC}"/>
      <sheetName val="PAS Deprec. Rodovias"/>
      <sheetName val="Mapa Diferido"/>
      <sheetName val="Selecionados SI imobilizado Bar"/>
      <sheetName val="Mapa Mov. e PAS Deprec"/>
      <sheetName val="Mapa diferido {ppc}"/>
      <sheetName val="PAS Depreciação e amortização"/>
      <sheetName val="Log Adição e Saldo Inicial"/>
      <sheetName val="Instruções"/>
      <sheetName val="Diferido"/>
      <sheetName val="Comp Imobilizado 31.03.08 "/>
      <sheetName val="Mapa de Imobilizado"/>
      <sheetName val="Obras em Andamento Período"/>
      <sheetName val="Obras em Andamento Total"/>
      <sheetName val="Abertura por Unidade"/>
      <sheetName val="Imobilizado em Andto."/>
      <sheetName val="Mapa mov e PAS Depreciação"/>
      <sheetName val="Resultado exercício"/>
      <sheetName val="Evolução Custo e Depreciação"/>
      <sheetName val="Movimentação CBB"/>
      <sheetName val="Teste adicoes-baixas-transf"/>
      <sheetName val="Prov. Perd {PPC}"/>
      <sheetName val="Mapa Mov. OUT 2000"/>
      <sheetName val="Mapa Mov. DEZ 2001"/>
      <sheetName val="adiçoes"/>
      <sheetName val="NE e base DOAR"/>
      <sheetName val="Mapa Imob. e Depr. Acum.{ppc}"/>
      <sheetName val="Parâm_Deprec"/>
      <sheetName val="ParamDeprec"/>
      <sheetName val="Adto_Imobilizado{ppc}"/>
      <sheetName val="Import_Andto{ppc}"/>
      <sheetName val="Andamento{ppc}"/>
      <sheetName val="Seleção Adições Imobilizado"/>
      <sheetName val="Seleção Saldo Inicial Imobiliza"/>
      <sheetName val="Baixas{ppc}"/>
      <sheetName val="Summary Page"/>
      <sheetName val="Abertura Lead"/>
      <sheetName val="Programa"/>
      <sheetName val="Resumo Ajustes"/>
      <sheetName val="NR"/>
      <sheetName val="P3.Mapa EMS - 2006"/>
      <sheetName val="Base DOAR"/>
      <sheetName val="P11.Imob andto EMS"/>
      <sheetName val="P1.Mapa EMS - 2004"/>
      <sheetName val="P2.Mapa EMS - 2005"/>
      <sheetName val="P4.Mapa Nat - 2004"/>
      <sheetName val="P5.Mapa Nat - 2005"/>
      <sheetName val="P6.Mapa Nat - 2006"/>
      <sheetName val="P7.Mapas Sigma"/>
      <sheetName val="P8.Saldo Inicial"/>
      <sheetName val="P9.Deprec Saldo Inicial"/>
      <sheetName val="P10.Teste de Adiçoes"/>
      <sheetName val="P12.Paralisados"/>
      <sheetName val="P13.Teste de Baixas"/>
      <sheetName val="Cálculo Parâmetro - 2004"/>
      <sheetName val="Cálculo Parâmetro - 2005 "/>
      <sheetName val="Cálculo Parâmetro - 2006"/>
      <sheetName val="Mapa de Movimentação 2007"/>
      <sheetName val="PAS Depreciação  31.12.07"/>
      <sheetName val="Cálculo Deprec Imobiliz Andam"/>
      <sheetName val="1. Mapa movimentação"/>
      <sheetName val="2.1- Teste Adição 31.12"/>
      <sheetName val="2.2- Teste Adição 31.10"/>
      <sheetName val="3.1- Teste depreciação 31.12"/>
      <sheetName val="3.2- Teste depreciação 31.10"/>
      <sheetName val="4. Teste Baixa"/>
      <sheetName val="Resumo Lead"/>
      <sheetName val="Mapa Mov. Reavaliação"/>
      <sheetName val="Adto. a fornecedor"/>
      <sheetName val="Abertura transf. 31.10.07"/>
      <sheetName val="PAS - Depreciação - dez"/>
      <sheetName val="Teste de Adições dez.04"/>
      <sheetName val="Teste de Adições out.04"/>
      <sheetName val="PAS - Depreciação - out"/>
      <sheetName val="Razão Depreciação Diferido"/>
      <sheetName val="Ajuste - Deprec. Software"/>
      <sheetName val="Nota"/>
      <sheetName val="Adições 31.10"/>
      <sheetName val="Adições 31.12"/>
      <sheetName val="Ajuste - Deprec. Software 31.12"/>
      <sheetName val="Teste de Adições 31.12"/>
      <sheetName val="Teste de Baixas 31.12"/>
      <sheetName val="PAS - Depreciação 31.10"/>
      <sheetName val="Ajuste - Deprec. Software 31.10"/>
      <sheetName val="Circularização"/>
      <sheetName val="Teste Adições Set-02"/>
      <sheetName val="Teste Adições Dez-02"/>
      <sheetName val="Log Adições Dez-02"/>
      <sheetName val="População Set-02"/>
      <sheetName val="Log Seleção Set-02"/>
      <sheetName val="Mapa CBMP"/>
      <sheetName val="PAS Depreciação CBMP"/>
      <sheetName val="Adições CBMP"/>
      <sheetName val="Adição Imob.Andamento CBMP"/>
      <sheetName val="Adição POS CBMP"/>
      <sheetName val="Inspeção física POS"/>
      <sheetName val="Mapa Servinet"/>
      <sheetName val="PAS Depreciação Servinet"/>
      <sheetName val="Adições Servinet"/>
      <sheetName val="Adição Veiculos Servinet"/>
      <sheetName val="Provisão perda POS 2005"/>
      <sheetName val="Adições POS"/>
      <sheetName val="Teste Adição 31.12.2007"/>
      <sheetName val="Teste Adição 31.10.2007"/>
      <sheetName val="Teste depreciação 31.12.2007"/>
      <sheetName val="Teste depreciação 31.10.2007"/>
      <sheetName val="Teste Baixa"/>
      <sheetName val="Reav. Imobiliz"/>
      <sheetName val="Mapa Resumo 30.09"/>
      <sheetName val="Adições 3009"/>
      <sheetName val="NE 05"/>
      <sheetName val="Roll-forward"/>
      <sheetName val="Mapa de Imobilizado {ppc}"/>
      <sheetName val="Tx. Deprec. Imobil. 31.12"/>
      <sheetName val="Taxas Depreciação Imobilizado"/>
      <sheetName val="PAS Ágio 31.12"/>
      <sheetName val="PAS Ágio 30.09"/>
      <sheetName val="P2 - Lead"/>
      <sheetName val="P3 - Rollforward "/>
      <sheetName val="P4 - Mapa Movimentação"/>
      <sheetName val="P5 - PAS Depreciação 31.12.08"/>
      <sheetName val="P6 - PAS Depreciação 31.10.08"/>
      <sheetName val="P7 -Efeitos no IR 31.10 e 31.12"/>
      <sheetName val="P8 -Teste Adição 31.10 e 31.12"/>
      <sheetName val="P9 - Log Adicao 31.10"/>
      <sheetName val="P10 - Teste Saldo Inicial 31.12"/>
      <sheetName val="Mapa de Movimentão"/>
      <sheetName val="Mapa Intangível {ppc}"/>
      <sheetName val="Recalculo da depreciação"/>
      <sheetName val="Mapa Consolidado"/>
      <sheetName val="Seleção Saldo Inicial"/>
      <sheetName val="Lead (2)"/>
      <sheetName val="NE Imobilizado - IFRS"/>
      <sheetName val="NE - BR GAAP"/>
      <sheetName val="Mapa Movimentação Imobilizado"/>
      <sheetName val="Abertura Relatório"/>
      <sheetName val="Mutação Imobilizado - PPC"/>
      <sheetName val="Teste de Detalhes"/>
      <sheetName val="Excess Calc"/>
      <sheetName val="Mapa Imobiliz SESPO"/>
      <sheetName val="PAS Depreciação Sespo"/>
      <sheetName val="Teste adições Sespo"/>
      <sheetName val="Teste Saldo Inicial Sespo"/>
      <sheetName val="Mapa Imob Vetbrands"/>
      <sheetName val="Sumario"/>
      <sheetName val="Cálculo Parâmetro AZ_BR"/>
      <sheetName val="Cálculo Parâmetro Gr_PI"/>
      <sheetName val="DEZEMBRO_2008 {PPC}"/>
      <sheetName val="Indenizações"/>
      <sheetName val="Teste débitos"/>
      <sheetName val="Suporte NE 6"/>
      <sheetName val="Mapa de Imobilizado - Set.08"/>
      <sheetName val="Mapa de Imobilizado - Dez.08"/>
      <sheetName val="Seleção Adição Imob. MTZ"/>
      <sheetName val="Seleção Adição Imob. Barra"/>
      <sheetName val="Seleção Adição BPeMTZ - Dez.08"/>
      <sheetName val="ICMS, PIS_COFINS Imob."/>
      <sheetName val="Calc. Parâmetro"/>
      <sheetName val="Leasing (2)"/>
      <sheetName val="Imobilizado em andamento 31.12"/>
      <sheetName val="Propriedades Rurais"/>
      <sheetName val="Mapa Imobilizado 31.10 e 31.12"/>
      <sheetName val="Mapa Imob. IPC90 31.10 E 31.12"/>
      <sheetName val="PAS - Depreciação 31.10 e 31.12"/>
      <sheetName val="Teste Adição 31.10.08"/>
      <sheetName val="Teste Saldo Inicial 31.12.07"/>
      <sheetName val="Adiantamentos 31.10.08"/>
      <sheetName val="P1.Base DOAR"/>
      <sheetName val="P2.Programa"/>
      <sheetName val="P3.Mapa EMS"/>
      <sheetName val="P4.Mapa Nat"/>
      <sheetName val="P5.Mapas Sigma"/>
      <sheetName val="P6.Imob andto EMS"/>
      <sheetName val="P7.Teste Saldo Inicial"/>
      <sheetName val="P8.Teste de Adiçoes"/>
      <sheetName val="P9.Paralisados"/>
      <sheetName val="P10.Teste de Baixas"/>
      <sheetName val="PPC Mapa Imobilizado"/>
      <sheetName val="Teste de detalhe"/>
      <sheetName val="Investimentos"/>
      <sheetName val="Mapa IAS"/>
      <sheetName val="P13.Inventário"/>
      <sheetName val="Prov. Veículo"/>
      <sheetName val="Mapa de Movim."/>
      <sheetName val="Mapa de Movim. (Diferido)"/>
      <sheetName val="Invest. Futuros {ppc}"/>
      <sheetName val="{ppc} Mapa Mov Imob 30.06.07"/>
      <sheetName val="{ppc} Mapa Depreciação 30.06.07"/>
      <sheetName val="Cálc. Global Deprec. Pavim."/>
      <sheetName val="Taxas de Deprec. Calculada"/>
      <sheetName val="{ppc}Mapa Mov Imob 31.12.07"/>
      <sheetName val="{ppc}Mapa Depreciação 31.12.07 "/>
      <sheetName val="Cálc. Global Depr. Pavim.30.06"/>
      <sheetName val="Cálc. Global Depr. Pavim 31.12"/>
      <sheetName val="Taxa Deprec. Calculada"/>
      <sheetName val="Mapa Imobilizado 31.10.08"/>
      <sheetName val="Mapa Imobilizado IPC90 31.10.08"/>
      <sheetName val="PAS - Depreciação 31.10.08"/>
      <sheetName val="Mapa Imobilizado IPC90 30.09.08"/>
      <sheetName val="Níveis Parâmetro (2)"/>
      <sheetName val="Mutação imobilizado"/>
      <sheetName val="NE 2006"/>
      <sheetName val="CPC"/>
      <sheetName val="teste saldo inici."/>
      <sheetName val="P4-PAS depreciação"/>
      <sheetName val="P5-Mapa Imobilizado_São Paulo"/>
      <sheetName val="P6-Mapa Imobilizado Manaus"/>
      <sheetName val="P2 - Sumário"/>
      <sheetName val="P7-Mapa Imobilizado MTD"/>
      <sheetName val="Mapa de Movimentação dez.07"/>
      <sheetName val="Mapa de Movimentação out.07"/>
      <sheetName val="teste detalhe depreciação"/>
      <sheetName val="PAS Depreciação 31.12"/>
      <sheetName val="Imob. em andamento 31.12"/>
      <sheetName val="Teste de Adições 30.09"/>
      <sheetName val="Resumo Teste Adiç. e Baixas"/>
      <sheetName val="PAS  Depreciação 30.09"/>
      <sheetName val="1.Mapa de Movimentação "/>
      <sheetName val="2. Resumo Teste Adiç. e Baixas"/>
      <sheetName val="3. Teste de Adição"/>
      <sheetName val="4. Teste de Baixas"/>
      <sheetName val="5. PAS  Depreciação"/>
      <sheetName val="Teste Imobilização em andamento"/>
      <sheetName val="1.Mapa de Movimentação Jun08"/>
      <sheetName val="2.PAS Depreciação Jun08"/>
      <sheetName val="1. Mapa de Movimentação Abr.08"/>
      <sheetName val="PAS Depreciação Abr.08"/>
      <sheetName val="Para relatório"/>
      <sheetName val="Mapa 31.12"/>
      <sheetName val="Teste Adição 31.12"/>
      <sheetName val="Depreciação 31.12"/>
      <sheetName val="Imob. em And. 31.12"/>
      <sheetName val="Mapa 30.09"/>
      <sheetName val="Teste Deprec. 30.09"/>
      <sheetName val="Teste Adição 30.09"/>
      <sheetName val="Log ACL 30.09"/>
      <sheetName val="Teste Obras andam. 30.09"/>
      <sheetName val="Log ACL II 30.09"/>
      <sheetName val="Evol. por fábrica 30_09"/>
      <sheetName val="Juros 31.12"/>
      <sheetName val="Mapa Movimentação - 3009"/>
      <sheetName val="Teste de Adições e  Baixas "/>
      <sheetName val="Teste Depreciação 3009"/>
      <sheetName val="Mapa 3112"/>
      <sheetName val="Teste Depreciação 3112"/>
      <sheetName val="Imobilizado em Curso"/>
      <sheetName val="Ativações"/>
      <sheetName val="Obras em Andamento - follow up"/>
      <sheetName val="Imobilizado X Receita"/>
      <sheetName val="Ajuste Inventário"/>
      <sheetName val="Imobilizado em Serviço"/>
      <sheetName val="Compras em Andamento"/>
      <sheetName val="Adto. Fornecedores"/>
      <sheetName val="Dep. Judiciais"/>
      <sheetName val="Materiais em Depósito"/>
      <sheetName val="PAS - Depreciação Report"/>
      <sheetName val="Teste do Saldo Inicial"/>
      <sheetName val="Mapa SET_2009"/>
      <sheetName val="Teste de Saldo Inicial SET_09"/>
      <sheetName val="Teste de Adição SET_09"/>
      <sheetName val="Teste de Baixa SET_09"/>
      <sheetName val="Obras_em_andamento"/>
      <sheetName val="Gastos com desenv. Set"/>
      <sheetName val="Juros s. imobilizado"/>
      <sheetName val="Mapa USGAAP"/>
      <sheetName val="Rollfoward Depreciação USGAAP"/>
      <sheetName val="RollFoward  Depreciação BRGAAP"/>
      <sheetName val="PAS Depreciação USGAAP"/>
      <sheetName val="PAS Depreciação BRGAAP"/>
      <sheetName val="Inf. Importantes"/>
      <sheetName val="Audit Assurance Model"/>
      <sheetName val="MAPA BF"/>
      <sheetName val="PAS Depreciação BF"/>
      <sheetName val="Principais Adições"/>
      <sheetName val="Base Teste Inicial"/>
      <sheetName val="Composição Teste Inicial"/>
      <sheetName val="MAPA OV "/>
      <sheetName val="PAS Depreciação OV"/>
      <sheetName val="Ágio"/>
      <sheetName val="P1 - Sumário "/>
      <sheetName val="P3 - Sublead"/>
      <sheetName val="P4 - Movimentação"/>
      <sheetName val="P5 - Global Deprec"/>
      <sheetName val="P6 - Teste de Adições"/>
      <sheetName val="P3 - Adição Imobilizado"/>
      <sheetName val="P4 - Vouching"/>
      <sheetName val="P5 - Movimentação Imobilizado"/>
      <sheetName val="P6 - Overall Depreciação"/>
      <sheetName val="Sublead"/>
      <sheetName val="Global Deprec"/>
      <sheetName val="Nota Relatorio"/>
      <sheetName val="Procedimentos"/>
      <sheetName val="{PPC} Mapa Marisa"/>
      <sheetName val="PAS - Depre. Marisa 31.12"/>
      <sheetName val="PAS - Depre. Marisa 30.09"/>
      <sheetName val="Cálculo Instalações"/>
      <sheetName val="Dep. Acelerada"/>
      <sheetName val="{PPC} Imob. em Andamento"/>
      <sheetName val="Transferências"/>
      <sheetName val="{PPC} Mapa Credi21"/>
      <sheetName val="PAS - Depreciação Credi21"/>
      <sheetName val="{PPC} Mapa Due Mille"/>
      <sheetName val="PAS - Depreciação Due Mille"/>
      <sheetName val="Instruções DTT Belgica"/>
      <sheetName val="Mapa Referência"/>
      <sheetName val="Teste - Saldo Inicial"/>
      <sheetName val="NE 14"/>
      <sheetName val="Pontos"/>
      <sheetName val="PAS - Depreciação Marisa"/>
      <sheetName val="Adto Imobilizado"/>
      <sheetName val="{PPC} Mapa de Mov. Marisa Lojas"/>
      <sheetName val="PAS - Desp. Depreciação Marisa"/>
      <sheetName val="{PPC} Mapa de Mov. Credi 21"/>
      <sheetName val="PAS - Desp. Depreciação Credi21"/>
      <sheetName val="Nota 12"/>
      <sheetName val="Adições 2005"/>
      <sheetName val="Teste Adições 30.06.05"/>
      <sheetName val="Baixas 2005"/>
      <sheetName val="PAS Depreciação 30.06.05"/>
      <sheetName val="Baixas Analitico  "/>
      <sheetName val="Bens Totalmente Depreciados"/>
      <sheetName val="Depr Benfeitorias"/>
      <sheetName val="Procedimentos ISRE"/>
      <sheetName val="Mapa Marisa"/>
      <sheetName val="PAS - Deprec. Marisa"/>
      <sheetName val="Mapa Credi 21"/>
      <sheetName val="PAS - Deprec. Credi 21"/>
      <sheetName val="Mapa Due Mille"/>
      <sheetName val="PAS - Deprec. Due Mille"/>
      <sheetName val="Mapa Imob. em Andamento"/>
      <sheetName val="Adiantamento Terceiros"/>
      <sheetName val="Adiantamento Imobilizado"/>
      <sheetName val="Taxa Efetiva"/>
      <sheetName val="Nota Imobilizado"/>
      <sheetName val="PAS - Depre. Marisa"/>
      <sheetName val="Mapa Credi21"/>
      <sheetName val="PAS - Depre. Credi21"/>
      <sheetName val="PAS - Depre. Due Mille"/>
      <sheetName val="Adto Terceiros"/>
      <sheetName val="Avaliação de Imoveis"/>
      <sheetName val="Cálculo de Itens"/>
      <sheetName val="Para Ref"/>
      <sheetName val="Actio"/>
      <sheetName val="Athol"/>
      <sheetName val="Begoldi"/>
      <sheetName val="CBF"/>
      <sheetName val="Compar"/>
      <sheetName val="Locado"/>
      <sheetName val="Mareasa"/>
      <sheetName val="Marisa Part"/>
      <sheetName val="NIX"/>
      <sheetName val="Novay"/>
      <sheetName val="Pense"/>
      <sheetName val="Traditio"/>
      <sheetName val="Imobilizações em Curso"/>
      <sheetName val="Teste Custo Inicial"/>
      <sheetName val="Aquisições por loja"/>
      <sheetName val="Pontos comerciais"/>
      <sheetName val="Pontos comerciais - detalhes"/>
      <sheetName val="NE_Movimentação"/>
      <sheetName val="Base_NE_Movimentação"/>
      <sheetName val="Desp. Pré Operacionais"/>
      <sheetName val="Teste Adições 31.12"/>
      <sheetName val="Pontos comerciais 31.12"/>
      <sheetName val="Pontos comerciais 30.09"/>
      <sheetName val="Desp Pré Operacional 30.09"/>
      <sheetName val="Teste Adições 30.09"/>
      <sheetName val="Depr. Reav. 2005 - Máquinas"/>
      <sheetName val="Deprec. de Máq. Não Reavaliadas"/>
      <sheetName val="Prédios reavaliados"/>
      <sheetName val="PROJETOS - 2006"/>
      <sheetName val="Penhora"/>
      <sheetName val="Mapa de Movimentação {PPC}"/>
      <sheetName val="Teste de Movimentações"/>
      <sheetName val="Comp Imobilizado Andamento"/>
      <sheetName val="Análise_variação"/>
      <sheetName val="Ajuste_Imob_andamento"/>
      <sheetName val="Controle_Individual"/>
      <sheetName val="Imobilizado_em_andamento"/>
      <sheetName val="Mapa de Movimentação PPC"/>
      <sheetName val="Movimentações"/>
      <sheetName val="Mapa de Movimentação{PPC}"/>
      <sheetName val="Comp. Imobil em Andto"/>
      <sheetName val="Log ACL-Inspeção Física"/>
      <sheetName val="Projetos em andamento"/>
      <sheetName val="Mapa de Movimentação 30.06"/>
      <sheetName val="PAS Depreciação 30.06.04"/>
      <sheetName val="Teste Adições Imob em Andamento"/>
      <sheetName val="Imperment"/>
      <sheetName val="Mapa de movimentacao 31.12.03"/>
      <sheetName val="PAS Depreciação 31.12.03"/>
      <sheetName val="Teste de adição e baixas"/>
      <sheetName val="Penhora Abril"/>
      <sheetName val="Itens selecionados(teste insp.)"/>
      <sheetName val="Log file"/>
      <sheetName val="Movimentação DOAR"/>
      <sheetName val="Mapa Imob 1T06"/>
      <sheetName val="Variação Obras em andamento"/>
      <sheetName val="Projetos e obras em andamento"/>
      <sheetName val="Reav. 2005 Máquinas"/>
      <sheetName val="Reav. 2005 Edifício e Terrenos"/>
      <sheetName val="Mapa imob 2T06"/>
      <sheetName val="Deprec Reav. 2005 Máquinas"/>
      <sheetName val="Deprec máquinas não reaval."/>
      <sheetName val="Mapa Imob 1T06 Ajustado"/>
      <sheetName val="Bens dados em garantia"/>
      <sheetName val="PROJETOS_2006"/>
      <sheetName val="Impairment Test"/>
      <sheetName val="Procedimentos Efetuados"/>
      <sheetName val="Teste imobilizado em and."/>
      <sheetName val="Log Testes"/>
      <sheetName val="1.Mapa Imobilizado BR GAAP"/>
      <sheetName val="2.PAS Depreciação"/>
      <sheetName val="3.Mapa Diferido"/>
      <sheetName val="4.Amortização"/>
      <sheetName val="5. NE  mov. custo"/>
      <sheetName val="Cálculo Global de Deprec Dez"/>
      <sheetName val="Cálculo Global de Depreciaç Set"/>
      <sheetName val="PAS Deprec. Set-06"/>
      <sheetName val="PAS Deprec. Dez-06"/>
      <sheetName val="PAS Deprec. Dez05"/>
      <sheetName val="PAS Deprec. Set05"/>
      <sheetName val="Cálculo Global de Depreciação"/>
      <sheetName val="Mapa Movim."/>
      <sheetName val="PAS Depreciação 31.10"/>
      <sheetName val="Teste Saldo Inicial 31.10"/>
      <sheetName val="Teste Adições 31.10"/>
      <sheetName val="Itens não Localizados"/>
      <sheetName val="Imob em curso 31.12"/>
      <sheetName val="Desp Pré Operacional 31.12"/>
      <sheetName val="Análise Desp Pré-operac"/>
      <sheetName val="Amort não registrada"/>
      <sheetName val="Complemento Teste Adições"/>
      <sheetName val="Desp Pré Operacional 30.06"/>
      <sheetName val="Pontos comerciais 30.06"/>
      <sheetName val="Teste Adições 30.06"/>
      <sheetName val="Pontos comerciais 31.03"/>
      <sheetName val="Teste Adições 31.03"/>
      <sheetName val="Desp Pré Operacional 31.03"/>
      <sheetName val="1.Mapa Imobilizado"/>
      <sheetName val="2.Teste de Adições"/>
      <sheetName val="3.Teste de Baixa"/>
      <sheetName val="4.PAS Depreciação"/>
      <sheetName val="5.Aquisições após cisão"/>
      <sheetName val="2.Teste de adição"/>
      <sheetName val="3. Teste Baixa"/>
      <sheetName val="4. Teste Baixa Adicional"/>
      <sheetName val="5. PAS Depreciação"/>
      <sheetName val="P2-Lead"/>
      <sheetName val="P3 - Mapa de Movimentação"/>
      <sheetName val="P4 - PAS Depreciação"/>
      <sheetName val="P5 - Teste de adição"/>
      <sheetName val="P6 - Base de Seleção_Adição"/>
      <sheetName val="1. Risco Específico"/>
      <sheetName val="2. Mapa Imobilizado"/>
      <sheetName val="3. Cobertura Seguros"/>
      <sheetName val="3. PAS Depreciação"/>
      <sheetName val="4. Suporte NE"/>
      <sheetName val="Firenze"/>
      <sheetName val="Imp bens de uso"/>
      <sheetName val="PIS e COFINS"/>
      <sheetName val="Mapa de Mov."/>
      <sheetName val="PIS COFINS A RECUPERAR NOV06"/>
      <sheetName val="PAS DEPRECIAÇÃO "/>
      <sheetName val="TESTE ADIÇÃO NOV06"/>
      <sheetName val="LOG - ACL"/>
      <sheetName val="IMPOSTOS A RECUPERAR"/>
      <sheetName val="Mapa de Movimentação - Nov06"/>
      <sheetName val="PAS DEPRECIAÇÃO NOV06"/>
      <sheetName val="MAPA IMOBILIZADO NOV06"/>
      <sheetName val="IMPOSTOS A RECUPERAR NOV06"/>
      <sheetName val="Mapa Movimentação - Mar06"/>
      <sheetName val="PAS - Depreciação - Mar06"/>
      <sheetName val="PIS COFINS a Recuperar"/>
      <sheetName val="Mapa de Movimentação - Out05"/>
      <sheetName val="PAS - Depreciação - Out05"/>
      <sheetName val="Teste de Detalhe - Adições"/>
      <sheetName val="Mapa de Movimentação - Mar06"/>
      <sheetName val="PAS - Depreciação Mar06"/>
      <sheetName val="PAS - Depreciação Out05"/>
      <sheetName val="Análise Depreciação - Mar06"/>
      <sheetName val="Teste Adição - Mar06"/>
      <sheetName val="Teste de Detalhe - Out05"/>
      <sheetName val="Amostra"/>
      <sheetName val="Teste Adições - Out05"/>
      <sheetName val="PAS Adições"/>
      <sheetName val="Mapa de Movimentação - Out05 "/>
      <sheetName val="TESTE ADIÇÕES NOV06"/>
      <sheetName val="ANÁLISE DEPRECIAÇÃO MAR-06"/>
      <sheetName val="MAPA MOVIMENTAÇÃO NOV06"/>
      <sheetName val="Comex"/>
      <sheetName val="Trop"/>
      <sheetName val="Ajuste Proposto"/>
      <sheetName val="Mapa Imobilizado Consolidado"/>
      <sheetName val="Mapa Imobilizado - 31.12"/>
      <sheetName val="Mapa Imobilizado - 30.11 "/>
      <sheetName val="PAS - Depreciação - 31.12"/>
      <sheetName val="PAS - Depreciação - 30.11"/>
      <sheetName val="Teste de Detalhe - 30.11"/>
      <sheetName val="Mapão"/>
      <sheetName val="Passos do Programa"/>
      <sheetName val="PAS IMOBILIZADO"/>
      <sheetName val="PIS e Cofins a Recuperar"/>
      <sheetName val="P3 - RollForward"/>
      <sheetName val="P4 - Mapa do Imobilizado"/>
      <sheetName val="P5 PAS - Depreciação"/>
      <sheetName val="P6 - Constr. em Andto"/>
      <sheetName val="P7 - Capitalização de Juros"/>
      <sheetName val="P8 - Teste de Adições"/>
      <sheetName val="P9 - Teste Saldo Inicial Set"/>
      <sheetName val="P10- Itapevi"/>
      <sheetName val="P8 - Impairment"/>
      <sheetName val="P9 - Teste de Adições"/>
      <sheetName val="P10 - Teste Saldo Inicial Set"/>
      <sheetName val="P11- Itapevi"/>
      <sheetName val="P3 - Mapa do Imobilizado "/>
      <sheetName val="P4 - Teste de Adições"/>
      <sheetName val="P5 PAS - Depreciação 311207"/>
      <sheetName val="P6 - Constr. em Andto 30.09"/>
      <sheetName val="P7 - Teste Saldo Inicial 30.09"/>
      <sheetName val="P7 Itapevi"/>
      <sheetName val="P8 Capitalização"/>
      <sheetName val="P9 Contas"/>
      <sheetName val="P10 Mapa Suporte"/>
      <sheetName val="Pas de Depreciação"/>
      <sheetName val="P13 Constr. em Andto 30.09"/>
      <sheetName val="P4 - RollForward"/>
      <sheetName val="P3 - Mapa do Imobilizado"/>
      <sheetName val="Teste Saldo Inicial Set"/>
      <sheetName val="1. Mapa Mov. Giroflex 31.12"/>
      <sheetName val="2. Mapa Mov. Giroservices 31.12"/>
      <sheetName val="3. Mapa Mov. Aurus 31.12"/>
      <sheetName val="4. PAS Depr Giroflex 31.12"/>
      <sheetName val="5. PAS Depr Giroflex 30.09"/>
      <sheetName val="6. Saldo Inicial Giroflex 30.09"/>
      <sheetName val="7. Base Saldo Inicial Giroflex"/>
      <sheetName val="8. Adições Giroflex  31.12"/>
      <sheetName val="9. Baixas Giroflex 30.09"/>
      <sheetName val="10. Base Benfeitorias"/>
      <sheetName val="11. Reavaliação"/>
      <sheetName val="12. Dif Res. Reaval"/>
      <sheetName val="Mapa Movim. 31.12"/>
      <sheetName val="Reavaliação - Contab"/>
      <sheetName val="Teste Depreciação 31.12"/>
      <sheetName val="Log ACL 31.12"/>
      <sheetName val="Baixas 2008"/>
      <sheetName val="Teste Saldo Inicial 30.09"/>
      <sheetName val="Ref. Reporting Package"/>
      <sheetName val="Mapa Mov_USGAAP"/>
      <sheetName val="Baixa Imobilizado"/>
      <sheetName val="Teste Venda"/>
      <sheetName val="Depreciação USGAAP out"/>
      <sheetName val="Mapa Mov Out08_BRGAAP"/>
      <sheetName val="Depreciação BRGAAP"/>
      <sheetName val="Mapa Movim 31.10"/>
      <sheetName val="1. Mapa Mov. Giroflex 30.09"/>
      <sheetName val="2. Mapa Mov. Giroservices 30.09"/>
      <sheetName val="3. Mapa Mov. Aurus 30.09"/>
      <sheetName val="4. PAS Depr Giroflex 30.09"/>
      <sheetName val="5. Saldo Inicial Giroflex 30.09"/>
      <sheetName val="6. Base Saldo Inicial Giroflex"/>
      <sheetName val="7. Adições Giroflex  30.09"/>
      <sheetName val="8. Baixas Giroflex 30.09"/>
      <sheetName val="9. Base Benfeitorias"/>
      <sheetName val="1. Mapa Total Geral 08"/>
      <sheetName val="2. Resumo Obras em And. 31.12"/>
      <sheetName val="3. Movimentação - Obras"/>
      <sheetName val="Risco Específico"/>
      <sheetName val="Cobertura Seguros"/>
      <sheetName val="Resumo Obras em And. 31.12"/>
      <sheetName val="Saldo de obras em and. por ano"/>
      <sheetName val="Resumo Investimentos 31.12"/>
      <sheetName val="Comparativo 31.12"/>
      <sheetName val="Comp. Obras And. 31.12"/>
      <sheetName val="MAPA BF 31.12"/>
      <sheetName val="Mapa Total Geral 08"/>
      <sheetName val="Teste de Adição 31.12"/>
      <sheetName val="PAS Depreciação BFE 31.12 "/>
      <sheetName val="Teste baixas 31.12"/>
      <sheetName val="Amortização Ágio 31.12"/>
      <sheetName val="1.MAPA BF 30.09"/>
      <sheetName val="2.Teste de Adições 30.09"/>
      <sheetName val="3.PAS Depreciação BF 30.09"/>
      <sheetName val="4.Obras em andamento"/>
      <sheetName val="4.1Composição Obras And."/>
      <sheetName val="5.Amortização Ágio"/>
      <sheetName val="6.Teste baixas 30.09"/>
      <sheetName val="Pré op."/>
      <sheetName val="11.1 Dif reavaliação"/>
      <sheetName val="1. Mapa Mov. Giroflex"/>
      <sheetName val="2. Mapa Mov. Giroservices"/>
      <sheetName val="3. Mapa Mov. Aurus"/>
      <sheetName val="4. PAS Depreciação"/>
      <sheetName val="4. PAS Depreciação (2)"/>
      <sheetName val="5. Teste Saldo Inicial"/>
      <sheetName val="6. Teste de Adições"/>
      <sheetName val="7. Teste de Baixas"/>
      <sheetName val="1. Sumário"/>
      <sheetName val="2. Mapa de Movimentação"/>
      <sheetName val="3. Teste de Adições"/>
      <sheetName val="4. Teste Saldo Inicial"/>
      <sheetName val="5. Depreciação"/>
      <sheetName val="12. Resumo"/>
      <sheetName val="12a Gastos com terceiros"/>
      <sheetName val="Mapa de Movimentação-31.12.2006"/>
      <sheetName val="PAS - Depreciação-31.12.06"/>
      <sheetName val="Mapa de Movimentações"/>
      <sheetName val="LOG - Saldo Inicial"/>
      <sheetName val="PAS Amortização"/>
      <sheetName val="Parâmetros"/>
      <sheetName val="Abertura mov imobilizado"/>
      <sheetName val="Abertura mov resultado"/>
      <sheetName val="Movimentação Nutrição e Avicult"/>
      <sheetName val="Movimentação suinos PICs"/>
      <sheetName val="1.Mapa movimentação imobilizado"/>
      <sheetName val="3. Adições"/>
      <sheetName val="4. Diferido"/>
      <sheetName val="Referência"/>
      <sheetName val="(6) Leasing"/>
      <sheetName val="(7) Fiscal x Cliente"/>
      <sheetName val="Ativo Fixo-Movimentação 30.09"/>
      <sheetName val="Depreciação (PAS)"/>
      <sheetName val="Maquinas Dep 5 anos"/>
      <sheetName val="Circularizações"/>
      <sheetName val="Ágio-Deságio"/>
      <sheetName val="Provisão Bens de Uso"/>
      <sheetName val="Mapa Relatório"/>
      <sheetName val="Aquisições"/>
      <sheetName val="Teste de Depreciação 31.12.07"/>
      <sheetName val="Imob em Andamento 31.12.07"/>
      <sheetName val="Venda CMI Brasil Imobil"/>
      <sheetName val="Movimentação 2"/>
      <sheetName val="Baixas Tatuapé"/>
      <sheetName val="Relatórios 2002"/>
      <sheetName val="Movimentação 30.09.02"/>
      <sheetName val="Movimentação 31.12.02"/>
      <sheetName val="sdo inicial"/>
      <sheetName val="Log sdo inicial"/>
      <sheetName val="Laudo de Avaliação Fabrica SP"/>
      <sheetName val="Log@seleção_Saldo Inicial"/>
      <sheetName val="Consulta diferimento gastos"/>
      <sheetName val="Composição Baixas"/>
      <sheetName val="Adições - 4 Quarter"/>
      <sheetName val="Depreciação - 3 Quarter"/>
      <sheetName val="Adições - 3 Quarter"/>
      <sheetName val="Depreciação - 2 Quarter"/>
      <sheetName val="Adições - 2 Quarter"/>
      <sheetName val="Depreciação - 1 Quarter"/>
      <sheetName val="Adições - 1 Quarter"/>
      <sheetName val="Teste Nota"/>
      <sheetName val="Mapa Mov "/>
      <sheetName val="Deprec 31.12"/>
      <sheetName val="Deprec 31.10"/>
      <sheetName val="Seleção_Teste_Adições"/>
      <sheetName val="SISPRO"/>
      <sheetName val="Caminhões Vendidos"/>
      <sheetName val="30.06"/>
      <sheetName val="Mapa de Mov"/>
      <sheetName val="Log File - Adição"/>
      <sheetName val="Comp.Itens Obsoletos"/>
      <sheetName val="Teste Físico para o contábil"/>
      <sheetName val="Composição transf. Unicoba"/>
      <sheetName val="Lead - Novo Plano"/>
      <sheetName val="(1) Roll-Forward"/>
      <sheetName val="(2) USGAAP x BRGAAP"/>
      <sheetName val="(3) Mapa Mov. - USGAAP"/>
      <sheetName val="(4) PAS - Deprec. - USGAAP"/>
      <sheetName val="(5) Mapa Mov. - BRGAAP"/>
      <sheetName val="(6) PAS - Deprec. - BRGAAP"/>
      <sheetName val="(7) Deprec. US x BR"/>
      <sheetName val="(8) Obras em Andamento - 31.12"/>
      <sheetName val="(9) Teste Sd. Inicial"/>
      <sheetName val="(10) Teste Adição"/>
      <sheetName val="(11) Teste de Baixa"/>
      <sheetName val="(12) Obras em Andamento - 30.09"/>
      <sheetName val="(13) Custo x Depreciação"/>
      <sheetName val="(14) Comp. Sd. Inicial - USxBR"/>
      <sheetName val="(7) US x BR"/>
      <sheetName val="P1 - Summary Sheet"/>
      <sheetName val="P3 - Reavaliado x Contábil"/>
      <sheetName val="P4 - Imobilizado em Andamento"/>
      <sheetName val="P5 - Teste Saldo Inicial"/>
      <sheetName val="P7 - Depreciação (PAS)"/>
      <sheetName val="P8 - Parâmetro"/>
      <sheetName val="mapa mov 30.09.07"/>
      <sheetName val="mapa mov 31.12.07"/>
      <sheetName val="Teste de adição 31.12.07"/>
      <sheetName val="tabela Parâmetro"/>
      <sheetName val="mapa mov 30.009.07"/>
      <sheetName val="mapa mov"/>
      <sheetName val="Mapa Movimentação 31.12"/>
      <sheetName val="P.A.S Depreciação 31.12"/>
      <sheetName val="Mapa Diferido 31.12"/>
      <sheetName val="Mapa movimentação 30.09"/>
      <sheetName val="P.A.S Depreciação 30.09"/>
      <sheetName val="Teste sd. inicial"/>
      <sheetName val="Mapa Diferido 30.09"/>
      <sheetName val="Log ACL adições"/>
      <sheetName val="Log ACL sdo inicial"/>
      <sheetName val="PAS Vida Útil"/>
      <sheetName val="Depreciação 2010"/>
      <sheetName val="Ajuste USGAAP"/>
      <sheetName val="Roll Forward 31.12"/>
      <sheetName val="P1 - Mapa de movimentação"/>
      <sheetName val="P2 - PAS Depreciação"/>
      <sheetName val="P3-Teste Saldo Inicial"/>
      <sheetName val="P4-Teste Adição"/>
      <sheetName val="P1-Lead"/>
      <sheetName val="P2-Sumário"/>
      <sheetName val="P3-Mapa de Imobilizado"/>
      <sheetName val="P4-PAS -  Depreciação"/>
      <sheetName val="P5-Teste Saldo Inicial"/>
      <sheetName val="P6-Teste adição"/>
      <sheetName val="P1-Mapa de Imobilizado"/>
      <sheetName val="P2-PAS -  Depreciação"/>
      <sheetName val="P5 - Mapa USGAAP"/>
      <sheetName val="Log Adição"/>
      <sheetName val="Resumo Relatório 30.12"/>
      <sheetName val="Resumo Relatório 30.09"/>
      <sheetName val="Projeto Sedna"/>
      <sheetName val="Laudo de Avaliação"/>
      <sheetName val="LOG ACL Saldo Inicial"/>
      <sheetName val="Depreciação - Maq. e Equip"/>
      <sheetName val="Roll Forward 31.12.08"/>
      <sheetName val="resumo"/>
      <sheetName val="Análise de Variação 30-09"/>
      <sheetName val="Análise de Variação - 31-12"/>
      <sheetName val="LOG ACL Adições 30.09"/>
      <sheetName val="LOG ACL Adições 31.12"/>
      <sheetName val="Depreciação - Maq e Equip"/>
      <sheetName val="Henry Ford"/>
      <sheetName val="Importação Andamento"/>
      <sheetName val="Cálculo do parâmetro"/>
      <sheetName val="IFRS5"/>
      <sheetName val="ISA 2410"/>
      <sheetName val="Mapa BRGAAP "/>
      <sheetName val="Principais baixas e adições"/>
      <sheetName val="Mapa IFRS"/>
      <sheetName val="IFRS 30-06-08"/>
      <sheetName val="Calculo parâmetro"/>
      <sheetName val="Descrição dos Bens"/>
      <sheetName val="Depreciação 31.10"/>
      <sheetName val="Log de ACL"/>
      <sheetName val="Testes 31.12"/>
      <sheetName val="Testes 31.10"/>
      <sheetName val="Testes"/>
      <sheetName val="Saldo Societário Ajustado"/>
      <sheetName val="Tab 1 - Summary"/>
      <sheetName val="Tab2 - Lead"/>
      <sheetName val="Tab3  - Mapa Imobilizado"/>
      <sheetName val="Tab4 - PAS Depreciação"/>
      <sheetName val="Tab5 - T. Sld. Inicial "/>
      <sheetName val="Tab6 -LOG SI"/>
      <sheetName val="Tab7 - Teste Adições "/>
      <sheetName val="Tab8 - Teste Baixas"/>
      <sheetName val="Tab9- Mapa Imobilizado 31.12.09"/>
      <sheetName val="Tab10-PAS Depreciação 31.12.09"/>
      <sheetName val="Tab11 - Teste Adições  31.12.09"/>
      <sheetName val="Tab12 - Teste Baixas 31.12.09 "/>
      <sheetName val="Mapa de Imobilizado 31-10-08"/>
      <sheetName val="Mapa de Imobilizado 31-12-08"/>
      <sheetName val="Teste de Add 31-10-08"/>
      <sheetName val="Investimento 31-12-08"/>
      <sheetName val="Teste Saldo Inicial."/>
      <sheetName val="Mapa Mov. {ppc}"/>
      <sheetName val="PAS Deprecição 30.09.07"/>
      <sheetName val="Baixas  30.09.07"/>
      <sheetName val="Adições 30.09.07"/>
      <sheetName val="Contratos Leasing"/>
      <sheetName val="Adição de imobilizado"/>
      <sheetName val="PAS Deprec. Out07"/>
      <sheetName val="Mapa Mov Imob out.07"/>
      <sheetName val="Mapa imob. dez07"/>
      <sheetName val="NE's"/>
      <sheetName val="Mapa Imobilizado - 31.10"/>
      <sheetName val="Mapa Diferido - 31.10"/>
      <sheetName val="Mapa - 31.12"/>
      <sheetName val="Diferido - 31.12"/>
      <sheetName val="Resultado CC"/>
      <sheetName val="Programa IMOB"/>
      <sheetName val="Novo mapa CAL"/>
      <sheetName val="Novo mapa BB"/>
      <sheetName val="Mapa imobilizado CAL"/>
      <sheetName val="Novo mapa BB reaval"/>
      <sheetName val="Novo mapa CAL reaval"/>
      <sheetName val="Sel saldo inicial imob."/>
      <sheetName val="Sel Adi Imobilizado"/>
      <sheetName val="Comp Imob Out07"/>
      <sheetName val="Roolforward Teste 31.12.2007"/>
      <sheetName val="DMPL"/>
      <sheetName val="Mapa Mov. e PAS dep. 31.12.2008"/>
      <sheetName val="Invest. Jardim Iguatemi"/>
      <sheetName val="Invest. Jardim Iguatemi (2)"/>
      <sheetName val="Calculo de Paramêtro"/>
      <sheetName val="P2 Mapa Mov. 31_10_2007"/>
      <sheetName val="P3Mapa Mov. e PAS dep. 31_12_07"/>
      <sheetName val="P4 Teste Adição"/>
      <sheetName val="P5 Teste Sd Inicial"/>
      <sheetName val="Referência Relatório"/>
      <sheetName val="Mapa Imob. e Cálc. Depr. 31.12"/>
      <sheetName val="Ativos sem Utilização"/>
      <sheetName val="Teste Taxa Deprec. Reaval."/>
      <sheetName val="Adições 31.10.03"/>
      <sheetName val="Leasing Passivo"/>
      <sheetName val="Rollfoward"/>
      <sheetName val="NE 8"/>
      <sheetName val="DAAM 5210"/>
      <sheetName val="DAAM 5410"/>
      <sheetName val="Baixa ativos"/>
      <sheetName val="Definição Amostra"/>
      <sheetName val="1. Mapa Imobilizado"/>
      <sheetName val="2. PAS Depreciação"/>
      <sheetName val="4. Teste de Saldo Inicial"/>
      <sheetName val="P3-Mapa do Imobilizado 31.12"/>
      <sheetName val="P5-Seleção das adições 30.09"/>
      <sheetName val="P6-Complementar Adições"/>
      <sheetName val="P7-Seleção das adições 31.12"/>
      <sheetName val="P8-Seleção de saldo inicial"/>
      <sheetName val="P9-Complementar saldo inicial"/>
      <sheetName val="P10-Mov.Uten 31.12"/>
      <sheetName val="P11-Mov.Uten 30.09"/>
      <sheetName val="P12-Hardware 31.12"/>
      <sheetName val="P13-Hardware baixa 31.12"/>
      <sheetName val="P14-Hardware 30.09"/>
      <sheetName val="P15-Dep Outros Ativos 31.12"/>
      <sheetName val="P16-Dep Outros Ativos 30.09"/>
      <sheetName val="P17-Dep Software 31.12"/>
      <sheetName val="P18-Dep Software 30.09"/>
      <sheetName val="P19-Dep Dir Uso Software 31.12"/>
      <sheetName val="P20-Dep Dir Uso Software 30.09"/>
      <sheetName val="P21-Dep Veículos 31.12"/>
      <sheetName val="P22-Dep Veículos 30.09"/>
      <sheetName val="P23-Dep Melhoria Imov 3os 31.12"/>
      <sheetName val="P24-Dep Melhoria Imov 3os 30.09"/>
      <sheetName val="USGAAP"/>
      <sheetName val="Contábil x Patrimônio"/>
      <sheetName val="PAS - Depreciação jun e set"/>
      <sheetName val="Imob. Andamento e Transferência"/>
      <sheetName val="Custo Corrigido x Depreciação"/>
      <sheetName val="PAS - Amortização jun"/>
      <sheetName val="Prov. para baixas set07"/>
      <sheetName val="Provisão para Baixas jun07"/>
      <sheetName val="Teste Saldo Inicial 30.06"/>
      <sheetName val="Impairment set"/>
      <sheetName val="P3 - Mapa Imobilizado"/>
      <sheetName val="P4 -Cálc. Global Depr. 31.10.08"/>
      <sheetName val="Sel. teste saldo inic. imob."/>
      <sheetName val="1. Resumo"/>
      <sheetName val="PAS"/>
      <sheetName val="Movto Obras em Andamento"/>
      <sheetName val="Histórico Obras em Andamento"/>
      <sheetName val="1. Mapa Total Geral 30.09"/>
      <sheetName val="2. Movto Obras em Andto 30.09"/>
      <sheetName val="3.Histórico Obras em Andto30.09"/>
      <sheetName val="4. Teste de Adições"/>
      <sheetName val="7. Teste baixas 30.09"/>
      <sheetName val="8. Aging - Obras em Andamento"/>
      <sheetName val="Tabela Itens"/>
      <sheetName val="6. Teste custo inicial"/>
      <sheetName val="Movto. Obras em Andamento"/>
      <sheetName val="Aporte de capital"/>
      <sheetName val="ICMS - 1311992"/>
      <sheetName val="Tabela No de Itens"/>
      <sheetName val="Alocação prov descon"/>
      <sheetName val="M.M. 31.12"/>
      <sheetName val="PAS - Deprec. Dez."/>
      <sheetName val="Teste adições Dez."/>
      <sheetName val="Tetes de Baixas Dez."/>
      <sheetName val="M.M. 30.09"/>
      <sheetName val="PAS - Deprec. Set."/>
      <sheetName val="Teste de adições Set."/>
      <sheetName val="Teste de Baixas Set."/>
      <sheetName val="Definição Parâmetro"/>
      <sheetName val="Teste de adições Dez."/>
      <sheetName val="M.M. 30.09.04"/>
      <sheetName val="PAS - Depreciação Setembro"/>
      <sheetName val="M.M. 31.03.04"/>
      <sheetName val="M.M. 30.06.04"/>
      <sheetName val="Juros 2004"/>
      <sheetName val="PAS Depreciação - Março"/>
      <sheetName val="PAS - Depreciação Junho"/>
      <sheetName val="Insp.Física"/>
      <sheetName val="Resumo da Movimentação"/>
      <sheetName val="Revisão Analítica Ex-Ceval"/>
      <sheetName val="M. M. Ex-Ceval"/>
      <sheetName val="M. M. Ex-Santista"/>
      <sheetName val="Insp. Sal.Inic."/>
      <sheetName val="Depreciação Ex- Ceval"/>
      <sheetName val="Depreciação  Ex-Santista"/>
      <sheetName val="provisão para perdas"/>
      <sheetName val="Prov. Perdas (PPC)"/>
      <sheetName val="Plantas Descont."/>
      <sheetName val="LOG - Teste de adição"/>
      <sheetName val="Movimentação Trimestral"/>
      <sheetName val="Movimentação Acumulada"/>
      <sheetName val="Anal. Variação"/>
      <sheetName val="Adições "/>
      <sheetName val="Teste Dirigido"/>
      <sheetName val="Testes Deprec. "/>
      <sheetName val="inspeção física do imobilizado"/>
      <sheetName val="Testes de Baixas Dez."/>
      <sheetName val="Resumo das Principais Adições"/>
      <sheetName val="Venda_3 andar"/>
      <sheetName val="Impairment "/>
      <sheetName val="Extrapolação"/>
      <sheetName val="Sheet2"/>
      <sheetName val="Impairment 311209"/>
      <sheetName val=" Programa Trabalho"/>
      <sheetName val="1.Mapa de Imobilizado (I e F)"/>
      <sheetName val="2.Teste de Adições (I e F)"/>
      <sheetName val="3.Depreciação (F)"/>
      <sheetName val="4. PAS - Depreciação (I)"/>
      <sheetName val="5. Carta Comentário"/>
      <sheetName val="6. Enfoque Auditoria"/>
      <sheetName val="4. Teste de Adição"/>
      <sheetName val="5. Teste de Baixas"/>
      <sheetName val="5. Imobilização em andamento"/>
      <sheetName val="2.Mapa movimentação imobilizado"/>
      <sheetName val="6. Base Saldo Inicial e Log"/>
      <sheetName val="7. Teste de Adições"/>
      <sheetName val="8. Teste de Baixas"/>
      <sheetName val="1. Procedimentos Acordados"/>
      <sheetName val="2. Conta Gráfica"/>
      <sheetName val="{PPC} Demonstrativo Leasing"/>
      <sheetName val="Ajustes a Lei 11.638"/>
      <sheetName val="Comp. Analítica Imob."/>
      <sheetName val="Mapa de Movimentação 31.10"/>
      <sheetName val="P1. Mapa de Imob. 31.12"/>
      <sheetName val="P2. Pas Depreciação 31.12"/>
      <sheetName val="P3. Mapa de Imob. 30.09"/>
      <sheetName val="P4. Pas Depreciação 30.09"/>
      <sheetName val="P5.Teste de SI"/>
      <sheetName val="P6. Imob. em Andamento"/>
      <sheetName val="P7. Adiant. de Imobilizado"/>
      <sheetName val="P6. Log ACL"/>
      <sheetName val="PAS Depreciação 31.12.08"/>
      <sheetName val="Teste de Adição 31.12.08"/>
      <sheetName val="Teste de Baixa 31.12.08"/>
      <sheetName val="Teste de Imobilização 31.12.08"/>
      <sheetName val="PAS Depreciação 30.09.08"/>
      <sheetName val="Teste de Adição 30.09.08"/>
      <sheetName val="Teste de Baixa 30.09.08"/>
      <sheetName val="Teste de Imobilização 30.09.08"/>
      <sheetName val="Teste de SI"/>
      <sheetName val="Comp. Aeródromo"/>
      <sheetName val="Log ACL 30.09.08"/>
      <sheetName val="P1. Programa de Trabalho"/>
      <sheetName val="P2. Lead"/>
      <sheetName val="P3. Mapa Mov."/>
      <sheetName val="P4. PAS Depreciação"/>
      <sheetName val="P5. Teste Saldo Inicial"/>
      <sheetName val="Tabela Sample Size"/>
      <sheetName val="Mapa Movimentação_31.12.07"/>
      <sheetName val="Mapa Movimentação_31.10.07"/>
      <sheetName val="Teste Adição_31.10.07"/>
      <sheetName val="Teste Adição_Compl_31.12.07"/>
      <sheetName val="Teste SI_BUNGE_31.12.06"/>
      <sheetName val="Teste SI_31.10.07"/>
      <sheetName val="Teste SI_Compl.31.12.07"/>
      <sheetName val="P3 - Mapa Mov."/>
      <sheetName val="P6 - Teste Adições"/>
      <sheetName val="P7 - Log ACL"/>
      <sheetName val="Dezembro 2010"/>
      <sheetName val="Certidões"/>
      <sheetName val="Equity"/>
      <sheetName val=" Mov. {PPE}"/>
      <sheetName val="PAS Depreciação HBII"/>
      <sheetName val="back up"/>
      <sheetName val="PAS Depreciação HBI"/>
      <sheetName val="Depreciação Moldes"/>
      <sheetName val="Depreciação Moldes Alemão"/>
      <sheetName val=" Mov. HB1 {PPE}"/>
      <sheetName val="PAS Depr. HB1"/>
      <sheetName val="Mov. HB2 {PPE}"/>
      <sheetName val="PAS Depr. HB2"/>
      <sheetName val="Ad. Fornecedores"/>
      <sheetName val="PAS Depr. (HB1)"/>
      <sheetName val=" Mov. HB1 31.12 {PPE}"/>
      <sheetName val="PAS Depr. (HB2)"/>
      <sheetName val="Mov. HB2 31.12 {PPE}"/>
      <sheetName val="Log Seleção Saldo Inicial"/>
      <sheetName val="Recálculo VC"/>
      <sheetName val=""/>
      <sheetName val="Sample Size"/>
      <sheetName val="Teste Detalhes"/>
      <sheetName val="Controle Patrimonial"/>
      <sheetName val="Movimentação (2009)"/>
      <sheetName val="Conciliação"/>
      <sheetName val="Comp. Equip. Deposito"/>
      <sheetName val="TO DO"/>
      <sheetName val="Cont. Patrimonial"/>
      <sheetName val="Seleção Adição"/>
      <sheetName val="Composição Intangível"/>
      <sheetName val="Depreciação Global"/>
      <sheetName val="Riscos"/>
      <sheetName val="PCC's"/>
      <sheetName val="Resumo dos Riscos"/>
      <sheetName val="Patrimônio"/>
      <sheetName val="Safra Cana"/>
      <sheetName val="Exaustão"/>
      <sheetName val="Global Exaustão"/>
      <sheetName val="Teste Vasilhames"/>
      <sheetName val="Classes ANP"/>
      <sheetName val="Rollforward Imobilizado"/>
      <sheetName val="Composição das Adições"/>
      <sheetName val="Confronto Controle Patrim"/>
      <sheetName val="Teste Detalhe"/>
      <sheetName val="Teste deprec exaust"/>
      <sheetName val="Teste taxas depreciacao"/>
      <sheetName val="Seleção"/>
      <sheetName val="Rede de Cabos"/>
      <sheetName val="Mapa Imobilizado Relatório"/>
      <sheetName val="PAS Decoders"/>
      <sheetName val="P3-Mapa Imobilizado_Consolidado"/>
      <sheetName val="P8 - Variação Cambial Adto "/>
      <sheetName val="Máquinas"/>
      <sheetName val="P3 - Mapa Mov. Imobilizado"/>
      <sheetName val="P4- PAS Depreciação"/>
      <sheetName val="P5-Teste Saldo Inicial "/>
      <sheetName val="P6-Teste Saldo Inicial Adiciona"/>
      <sheetName val="P7-Diferido"/>
      <sheetName val="P8-Teste de Adições"/>
      <sheetName val="P7-Log Adições"/>
      <sheetName val="P8-Log Saldo Inicial"/>
      <sheetName val="P9-Log Saldo Inicial Adicional"/>
      <sheetName val="P5-Diferido"/>
      <sheetName val="P6-Teste de Adições"/>
      <sheetName val="P7-Log ACL"/>
      <sheetName val="Mapa Ática 31.12"/>
      <sheetName val="Mapa Scipione 31.12"/>
      <sheetName val="Mapa Ática 30.09"/>
      <sheetName val="Mapa Scipione 30.09"/>
      <sheetName val="Teste Add 31.12"/>
      <sheetName val="Teste Add 31.10"/>
      <sheetName val="Mapa Movim. Móveis. Máquinas"/>
      <sheetName val="Mapa de Movimentação Edifícios"/>
      <sheetName val="Mapa Movim. Reformas Andamento"/>
      <sheetName val="Teste Importações em Andamento"/>
      <sheetName val="Teste Reforma em Andamento"/>
      <sheetName val="1.Mapa de Mov. - DSP Com."/>
      <sheetName val="2.PAS Depreciação - DSP Com."/>
      <sheetName val="3.PAS Amort. - DSP Com."/>
      <sheetName val="4.Teste de Adição - DSP Com."/>
      <sheetName val="5.Mapa de Movimentação - Farmax"/>
      <sheetName val="6.PAS Depreciação - Farmax"/>
      <sheetName val="7.PAS Amortização - Farmax"/>
      <sheetName val="8.Teste de Adição - Farmax"/>
      <sheetName val="9.Mapa de Mov. e PAS - DSP Adm."/>
      <sheetName val="10.Nova Tabela"/>
      <sheetName val="11. Nota Explicativa"/>
      <sheetName val="1a. Mapa Fiscal CB01"/>
      <sheetName val="1b. Mapa Fiscal CB02"/>
      <sheetName val="MR"/>
      <sheetName val="1c. PAS Depreciação Fiscal dez"/>
      <sheetName val="2a. Mapa Gerencial CB01"/>
      <sheetName val="2b. Mapa Gerencial CB02"/>
      <sheetName val="2c. PAS Depreciação Ger dez"/>
      <sheetName val="3. Teste de Saldo Inicial"/>
      <sheetName val="3a. Log ACL Saldos Iniciais"/>
      <sheetName val="4a. Log ACL Adições"/>
      <sheetName val="5.Teste de Baixas"/>
      <sheetName val="5a.Log ACL Baixas"/>
      <sheetName val="6. Ganhos ou Perdas nas Baixas"/>
      <sheetName val="7. Imobilizado em Andamento"/>
      <sheetName val="8. Teste detalhe depreciação"/>
      <sheetName val="c008"/>
      <sheetName val="Comparativo (UIR)"/>
      <sheetName val="Mapa movimentação e PAS deprec"/>
      <sheetName val="Mapa Mov e PAS Depr"/>
      <sheetName val="Doação Terreno"/>
      <sheetName val="Imobilzado em Andamento"/>
      <sheetName val="Bx Ativo Imob."/>
      <sheetName val="Gastos Implantação"/>
      <sheetName val="N.E."/>
      <sheetName val="P3 - NE"/>
      <sheetName val="P5 - Adições"/>
      <sheetName val="P6 - Baixas"/>
      <sheetName val="P7 - Depreciação"/>
      <sheetName val="Composição e depreciação"/>
      <sheetName val="1. ASM"/>
      <sheetName val="2. Resumo"/>
      <sheetName val="3. Mapa 30.06"/>
      <sheetName val="5. Imóveis"/>
      <sheetName val="6. Análise saldos IPC"/>
      <sheetName val="7. Transf. Imob. em Andamento"/>
      <sheetName val="8. CIAP"/>
      <sheetName val="Ajuste 2340"/>
      <sheetName val="Teste Insp."/>
      <sheetName val="Imoveis não operacionais"/>
      <sheetName val="Ativo Fixo-Movimentação"/>
      <sheetName val="Ref Rel Mar.10"/>
      <sheetName val="PAS Depreciação Fev 2010"/>
      <sheetName val="PAS Depreciação Out e Dez 09 "/>
      <sheetName val="Planilha Suporte Imóveis "/>
      <sheetName val="Apuração Venda Imob"/>
      <sheetName val="Ref Rel Dez.09"/>
      <sheetName val="Ref Rel"/>
      <sheetName val="ASM"/>
      <sheetName val="Resumo Held for Sale"/>
      <sheetName val="Planilha Suporte Held"/>
      <sheetName val="12 - Mapa Imob"/>
      <sheetName val="Planilha Suporte Imóveis"/>
      <sheetName val="PAS Depreciação Dez 09"/>
      <sheetName val="PAS Depreciação Out 09 "/>
      <sheetName val="Planilha Suporte"/>
      <sheetName val="Pas de baixas"/>
      <sheetName val="Notas Explicativas"/>
      <sheetName val="PAS Deprec. Amort. 31.12.08"/>
      <sheetName val="Benfeitorias em Prop. 3ºs 31.12"/>
      <sheetName val="Logs ACL"/>
      <sheetName val="PAS Deprec. Amort. 31.10"/>
      <sheetName val="Benfeitorias em Prop. 3ºs 31.10"/>
      <sheetName val="Adições CBMP 30.06.06"/>
      <sheetName val="Inspeção física POS 30.06.06"/>
      <sheetName val="Adição POS CBMP 30.06.06"/>
      <sheetName val="Detalhe Depreciação"/>
      <sheetName val="P2 - Mapa de Movimentação"/>
      <sheetName val="P3 - PAS Depreciação"/>
      <sheetName val="P4 - Teste de Adição"/>
      <sheetName val="P5 - Log Adição"/>
      <sheetName val="P6 - Nota Relatório"/>
      <sheetName val="P6 - Teste Saldo Inicial"/>
      <sheetName val="Mapa Mov. 31.10"/>
      <sheetName val="Programa de Trabalho"/>
      <sheetName val="Log Adto fornecedor"/>
      <sheetName val="NE 2 - Material Additions"/>
      <sheetName val="NE 2 - Material Additions-total"/>
      <sheetName val="Log Seleção Amostra Adicao"/>
      <sheetName val="NOta 2"/>
      <sheetName val="Ad. Fornecedores "/>
      <sheetName val="Cálculo Global Depr. (HB1)"/>
      <sheetName val="Comp. Analítica (HB1) {PPE}"/>
      <sheetName val=" Mov. HB1 31.12"/>
      <sheetName val="Comp. Analítica(HB2) {PPE}"/>
      <sheetName val="Cálculo Global Depr. (HB2)"/>
      <sheetName val="Mov. HB2 31.12"/>
      <sheetName val="Rel. adições 30.09"/>
      <sheetName val="Planilha Aquisições 30.09 {PPE}"/>
      <sheetName val="Para referência DF's"/>
      <sheetName val="Tabela"/>
      <sheetName val="Appendix 14"/>
      <sheetName val="Recálculo-Contabil-Inventário"/>
      <sheetName val="Seleção adições 30.9"/>
      <sheetName val="OS 600.238"/>
      <sheetName val="Teste Depreciação Acumulada"/>
      <sheetName val="Itens Adquiridos antes de 2002"/>
      <sheetName val="Recálculo x EMS"/>
      <sheetName val="Bens originais baixados-Edific."/>
      <sheetName val="Movimentação 31.12"/>
      <sheetName val="Roll Foward Global Depr. 31.12"/>
      <sheetName val="Global Depreciação 31.10.08"/>
      <sheetName val="Insp Física Imob"/>
      <sheetName val="Insp Intangível"/>
      <sheetName val="Mov. 31-12"/>
      <sheetName val="Global 31-12"/>
      <sheetName val="Movim. 31-10"/>
      <sheetName val="Global Deprec. 31-10"/>
      <sheetName val="Insp Física"/>
      <sheetName val="Comp. analítica"/>
      <sheetName val="Teste adições e baixas "/>
      <sheetName val="Imob em andamento 31.12"/>
      <sheetName val="Imob. em andamento 30.09"/>
      <sheetName val="adiantamento 31.12"/>
      <sheetName val="adiantamento a fornec. 30.09"/>
      <sheetName val="Movimentação Imobilizado 31.12"/>
      <sheetName val="Adições no Imobilizado 31.12"/>
      <sheetName val="Imob Andamen. 31.12"/>
      <sheetName val="Roll Foward Depr. 31.12"/>
      <sheetName val="Adiant. a Fornec. 31.12"/>
      <sheetName val="Movimentação Imobilizado 30.09"/>
      <sheetName val="Adições no Imobilizado 30.09"/>
      <sheetName val="Imob Andamento 30.09"/>
      <sheetName val="Ad. a Fornec. 30.09"/>
      <sheetName val="Adições e Baixas 31.12"/>
      <sheetName val="Intang. em And. 31.12"/>
      <sheetName val="Movimentação 31.10"/>
      <sheetName val="Adições e Baixas 31.10"/>
      <sheetName val="Imob. Andamento 31.10"/>
      <sheetName val="Composição Outros itens Imob"/>
      <sheetName val="Comp. Benf prontas em Hangares"/>
      <sheetName val="Adições 30.09"/>
      <sheetName val="Baixas 30.09"/>
      <sheetName val="Baixas 31.12"/>
      <sheetName val="Verificação física"/>
      <sheetName val="Mov Imob"/>
      <sheetName val="Mov Ferram Esp"/>
      <sheetName val="Resumo Mov 31.10"/>
      <sheetName val="Resumo Mov 31.12"/>
      <sheetName val="Comp Adiant Fornec"/>
      <sheetName val="Adições set-dez"/>
      <sheetName val="Adições jan-set"/>
      <sheetName val="Mov. Imobilizado"/>
      <sheetName val="Imob. Andamento"/>
      <sheetName val="Depreciação - Calmit"/>
      <sheetName val="Depreciação - Belocal"/>
      <sheetName val="Depreciação 12.2007"/>
      <sheetName val="Resumo Reavaliação"/>
      <sheetName val="Ativos reavaliados"/>
      <sheetName val="Movim. Imobilizado 31.12.07"/>
      <sheetName val="Deprec. Imobilizado 31.12.07"/>
      <sheetName val="Deprec. Imobilizado 30.09.07"/>
      <sheetName val="Composição Baixas 31.12.07"/>
      <sheetName val="Conciliação Patr x Cont 31.12"/>
      <sheetName val="Conciliação Patr X Cont"/>
      <sheetName val="Detalhe Adições"/>
      <sheetName val="Detalhe Baixas"/>
      <sheetName val="Tabela Enfoque"/>
      <sheetName val="Quadro NE Relatório"/>
      <sheetName val="Movim. Imobilizado 30.09.07"/>
      <sheetName val="Movim. Imobilizado 30.06.07"/>
      <sheetName val="Depreciação 30.06.2006"/>
      <sheetName val="Imobilizado Omnitracs 30.06"/>
      <sheetName val="Detalhe Adiçoes"/>
      <sheetName val="Movim. Imobilizado 30.06.06"/>
      <sheetName val="Conciliação Sist. Patrim.xCont."/>
      <sheetName val="Depreciação 30.06.06"/>
      <sheetName val="Adições Imob. 30.06.06"/>
      <sheetName val="Baixas Imob. 30.06.06"/>
      <sheetName val="Teste adicional Baixas"/>
      <sheetName val="Movim. Imob. 30.06.05"/>
      <sheetName val="Movimentações 31.12.2006"/>
      <sheetName val="Conciliação Patrim.xCont DEZ"/>
      <sheetName val="Conciliação Patrim.xCont 30.09"/>
      <sheetName val="Depreciação 31.12.2006"/>
      <sheetName val="Depreciação 30.09.2006"/>
      <sheetName val="Patrimonial"/>
      <sheetName val="Produção Transform. de Linha"/>
      <sheetName val="Adições do Imobilizado 31.12"/>
      <sheetName val="Disclosure"/>
      <sheetName val="Global de Depreciação"/>
      <sheetName val="P2-Intruções DTT França"/>
      <sheetName val="P3-Impairment"/>
      <sheetName val="P4-Depreciação"/>
      <sheetName val="P6-Mapa de Movimentação 31.12"/>
      <sheetName val="P6-Mapa de Movimentação 31.10"/>
      <sheetName val="P6-Mapa de Movimentação 30.06"/>
      <sheetName val="P7-Teste de Saldo Inicial"/>
      <sheetName val="P8-Teste de Adição"/>
      <sheetName val="P9-LOG ACL"/>
      <sheetName val="Teste de Adição e Baixa"/>
      <sheetName val="Análise de Variação 31.12"/>
      <sheetName val="Mapa Imobilizado 31.12"/>
      <sheetName val="Análise de software 31.12"/>
      <sheetName val="Análise de Variação 31.10"/>
      <sheetName val="Mapa Imobilizado 31.10"/>
      <sheetName val="Planejamento"/>
      <sheetName val="P1. Mapa de movimentação"/>
      <sheetName val="P2. Teste de adição"/>
      <sheetName val="P3. Teste de baixas"/>
      <sheetName val="P4. PCC"/>
      <sheetName val="APEC"/>
      <sheetName val="Diferido 31.12"/>
      <sheetName val="Key Money"/>
      <sheetName val="Gastos com desenv. Dez"/>
      <sheetName val="Teste de Adição Dez"/>
      <sheetName val="Teste de Baixa Dez"/>
      <sheetName val="Rollfoward Depreciação Dez"/>
      <sheetName val="Obras em andamento Dez"/>
      <sheetName val="Juros s. imobilizado Dez"/>
      <sheetName val="Log ACL Dez"/>
      <sheetName val="Teste de Detalhe - Depreciação"/>
      <sheetName val="Seleção Adições 30.09"/>
      <sheetName val=" Baixas 30.09"/>
      <sheetName val="Mapa dez05"/>
      <sheetName val="Seleção Adições"/>
      <sheetName val=" Baixas"/>
      <sheetName val="P3-Mapa do Imobilizado"/>
      <sheetName val="P4 - Teste Saldo Inicial"/>
      <sheetName val="P5 - Teste Adição"/>
      <sheetName val="P6 - PAS Depreciação 31.10"/>
      <sheetName val="P7 - Leasings"/>
      <sheetName val="P9-Mapa do Imobilizado 31.01"/>
      <sheetName val="P10 - PAS Depreciação 31.01"/>
      <sheetName val="Sumário de Procedimentos"/>
      <sheetName val="P1-Movimentação"/>
      <sheetName val="P2-Saldo Inicial"/>
      <sheetName val="P3-Teste de Adição e Baixa"/>
      <sheetName val="P4-Teste de Depreciação"/>
      <sheetName val="P5-Desp. Comerciais"/>
      <sheetName val="P6-Log Saldo Inicial"/>
      <sheetName val="P8-Parâmetro"/>
      <sheetName val="REF Relatório"/>
      <sheetName val="P1.Mapa Imobilizado"/>
      <sheetName val="P2.PAS Depreciação"/>
      <sheetName val="P3.Teste de Adição nov.10"/>
      <sheetName val="P3.Teste de Adição nov.09"/>
      <sheetName val="P4.Teste Saldo Inicial"/>
      <sheetName val="P5.Rollfoward Procedures. 28.02"/>
      <sheetName val="P6. Teste de Adição fev.10"/>
      <sheetName val="1. Ajuste Off Book 30.06"/>
      <sheetName val="2. Mapa de Mov. BRGAAP"/>
      <sheetName val="3. Mapa de Mov. USGAAP"/>
      <sheetName val="4. PAS Depreciação BRGAAP"/>
      <sheetName val="5. PAS Depreciação USGAAP"/>
      <sheetName val="6. Saldo Inicial"/>
      <sheetName val="7. Alteração das taxas"/>
      <sheetName val="8. LOG's ACL"/>
      <sheetName val="Threshold and Sample Size"/>
      <sheetName val="P2 - Nota"/>
      <sheetName val="P6 - PAS Depreciação"/>
      <sheetName val="P7 - Teste de Baixa"/>
      <sheetName val="P8 -Tabela Parâmetro"/>
      <sheetName val="PAS Depreciação Dez.09"/>
      <sheetName val="PAS Depreciação Set.09 "/>
      <sheetName val="Teste de Baixas Set.09"/>
      <sheetName val="Imobilizado em Andamento Set.09"/>
      <sheetName val="Teste de Impairment Dez.09"/>
      <sheetName val="Depreciação Acelerada 31.12"/>
      <sheetName val="Impairment do Ágio"/>
      <sheetName val="Depreciação Acelerada 30.09"/>
      <sheetName val="P2. PAS de Depreciação"/>
      <sheetName val="P3. Teste de adição"/>
      <sheetName val="Sample Size Table"/>
      <sheetName val="1. Mapa de Mov. Imob 31.12"/>
      <sheetName val="2. Mapa Mov. Intang. 31.12"/>
      <sheetName val="3.1 Teste Alternativo"/>
      <sheetName val="6. Tabela de Itens"/>
      <sheetName val="2. Mapa Mov. Intang. 30.09"/>
      <sheetName val="1. Mapa de Mov. Imob 30.09"/>
      <sheetName val="1a. Mapa de Mov_Imobilizado"/>
      <sheetName val="1b. Mapa Movim_Imobilizado"/>
      <sheetName val="2a.Mapa Movimentação Intangível"/>
      <sheetName val="2b.Mapa Movimentação Intangível"/>
      <sheetName val="1. Mapa de Mov. Imobilizado"/>
      <sheetName val="2. Mapa Movimentação Intangível"/>
      <sheetName val="3.b PAS Depreciação"/>
      <sheetName val="4 Itens Transferidos para BVS"/>
      <sheetName val="5. Teste de Adição_Baixas"/>
      <sheetName val="P2 Mapa de Movimentação"/>
      <sheetName val="P3 Mapa Intangível"/>
      <sheetName val="P4 Teste de Adição out e dez"/>
      <sheetName val="P5 Intangível 2008"/>
      <sheetName val="P6 PPC"/>
      <sheetName val="P7 Teste de Saldo Inicial 31.12"/>
      <sheetName val="P8 PAS Depreciação"/>
      <sheetName val="NE - Imobilizado"/>
      <sheetName val="Movimentação Controladora"/>
      <sheetName val="Movimentação Consolidado"/>
      <sheetName val="Mapa Eternit"/>
      <sheetName val="Mapa Sama"/>
      <sheetName val="Mapa Precon"/>
      <sheetName val="Registro de Imóveis"/>
      <sheetName val="P2- Ajustes e PCC"/>
      <sheetName val="P3-Lead"/>
      <sheetName val="P4-NE - Imobilizado"/>
      <sheetName val="P5-NE - Intangível"/>
      <sheetName val="P6-NE - Movim. Consolidado"/>
      <sheetName val="P7-NE - Moviment. controladora"/>
      <sheetName val="P8-Mapa Eternit"/>
      <sheetName val="P9-Mapa Precon"/>
      <sheetName val="P10-Mapa Sama"/>
      <sheetName val="P11-Depreciações  Eternit"/>
      <sheetName val="P12-Eternit - Adições"/>
      <sheetName val="P13-Eternit - Baixas "/>
      <sheetName val="P14-Precon - Adições"/>
      <sheetName val="P15-Precon - Baixas"/>
      <sheetName val="P16-Teste de Depreciações  Sama"/>
      <sheetName val="P17-SAMA - Adições"/>
      <sheetName val="2. Mapa de Imobilizado "/>
      <sheetName val="3. Teste Saldo Inicial"/>
      <sheetName val="4. Depreciação"/>
      <sheetName val="5. Ágio"/>
      <sheetName val="6. Análise Impearment"/>
      <sheetName val="7. Registros"/>
      <sheetName val="8. Pontos Identificados"/>
      <sheetName val="Intangível"/>
      <sheetName val="Teste de Depreciações  Eternit"/>
      <sheetName val="Eternit - Adições"/>
      <sheetName val="Eternit - Baixas"/>
      <sheetName val="Precon - Adições"/>
      <sheetName val="Precon - Baixas"/>
      <sheetName val="Teste de Depreciações  Sama"/>
      <sheetName val="SAMA - Adições"/>
      <sheetName val="SAMA - Baixas "/>
      <sheetName val="NE - Intangível"/>
      <sheetName val="NE - Movim. Consolidado"/>
      <sheetName val="NE - Moviment. controladora"/>
      <sheetName val="Depreciações  Eternit"/>
      <sheetName val="1. Mapa de Mov. Imob"/>
      <sheetName val="Análise Variação"/>
      <sheetName val="Gastos com desenv. - Dez"/>
      <sheetName val="Impairment ativo fixo"/>
      <sheetName val="Gastos com desenv. "/>
      <sheetName val="1. Teste Base e Adições"/>
      <sheetName val="2. Teste das Transferências"/>
      <sheetName val="3. Teste Base Instalações"/>
      <sheetName val="4. Orçamento x Saeng"/>
      <sheetName val="5. Depreciação instalações"/>
      <sheetName val="5.1 Depr. Sobras"/>
      <sheetName val="5.2 Depr. Itens conciliados"/>
      <sheetName val="5.3 Depr. Itens Set-Dez 10"/>
      <sheetName val="6. Inspeção Física "/>
      <sheetName val="Audit Sampling Sample Size"/>
      <sheetName val="Para ref. relatório"/>
      <sheetName val="Análise de Variação - Dez"/>
      <sheetName val="1.Mapa de Movimentação"/>
      <sheetName val="2. Análises 30.09"/>
      <sheetName val="3. PAS Deprec. e Amort."/>
      <sheetName val="3.1 Deprec. Benfeitorias"/>
      <sheetName val="4. Calculo da Amostra"/>
      <sheetName val="4.1 Teste de Adição 30.09"/>
      <sheetName val="4.2 Teste de Adição 31.12"/>
      <sheetName val="5. Despesas com IPO"/>
      <sheetName val="6. Análise de Luvas"/>
      <sheetName val="7. Resumo de Ajustes"/>
      <sheetName val="P1 Mapa de Movimentação"/>
      <sheetName val="P2 PAS Depreciação"/>
      <sheetName val="P3 Teste de Saldo Inicial"/>
      <sheetName val="P4 Análise de Impairment"/>
      <sheetName val="Determination Sample"/>
      <sheetName val="Critério de Seleção"/>
      <sheetName val="PPC - Mapa Imobilizado DEZ-08"/>
      <sheetName val="Mapa Imob. &amp; PAS Deprec."/>
      <sheetName val="DAAM 5440"/>
      <sheetName val="ACL"/>
      <sheetName val="Detalhes imobilizado"/>
      <sheetName val="Movimentação 2007"/>
      <sheetName val="Comparativo DTTx Contábil"/>
      <sheetName val="Reserva de Reavaliação 2006"/>
      <sheetName val="Movimentação 2006 após reaval."/>
      <sheetName val="Laudo de Reavaliação"/>
      <sheetName val="Depreciação II"/>
      <sheetName val="Direito de repres."/>
      <sheetName val="P3 PAS Depreciação"/>
      <sheetName val="P4 Teste Adições"/>
      <sheetName val="P5 - Adiantamento TUPI"/>
      <sheetName val="P6 - Adiantamento Uirapuru"/>
      <sheetName val="P6 - Faz. Independência"/>
      <sheetName val="P7 Análise Impairment"/>
      <sheetName val="P8 - Recebimento Faz. Independ"/>
      <sheetName val="Log@ACL"/>
      <sheetName val="Add. Software"/>
      <sheetName val="Rec. Imob. em Andamento"/>
      <sheetName val="P1 Mapa de Imobilizado"/>
      <sheetName val="P2 Depreciação"/>
      <sheetName val="P3 Teste de Adição"/>
      <sheetName val="DAAM"/>
      <sheetName val="1. Mapa de Movimentação"/>
      <sheetName val="2. Imob em Andamento"/>
      <sheetName val="3.Teste de adições"/>
      <sheetName val="4. PAS Deprec. e Amort."/>
      <sheetName val="5.Cessão Direito Uso - Detalhes"/>
      <sheetName val="5.1 Amortização Cessão Direito"/>
      <sheetName val="3. Teste de Adições Imobilizado"/>
      <sheetName val="4. Teste de Adições Im. And."/>
      <sheetName val="5. Teste de Adições Int."/>
      <sheetName val="6. Teste de Baixas"/>
      <sheetName val="7. Ativos de Retificação"/>
      <sheetName val="8. Adiantamentos Imb. "/>
      <sheetName val="P1 - Mapa de Imobilizado"/>
      <sheetName val="P3 - Ágio (DSP)"/>
      <sheetName val="P3.1 - Mais Valia Drogão CFPOP"/>
      <sheetName val="P4 - Imobilizado em Adamento"/>
      <sheetName val="P5 - Teste de Adição "/>
      <sheetName val="P6 - Lojas Encerradas"/>
      <sheetName val="P7 - Imob por Filial 30_09"/>
      <sheetName val="P7.1 - Imob por Filial 31_12"/>
      <sheetName val="P8 - Adições Fundos de Comércio"/>
      <sheetName val="P8.1 - CFPOP DSP"/>
      <sheetName val="A - DAAM"/>
      <sheetName val="B - PCC"/>
      <sheetName val="Mapa movimentação 31.12.2009"/>
      <sheetName val="PAS Depreciação - Junho.2010"/>
      <sheetName val="Mapa Mov. 31.12"/>
      <sheetName val="Teste de Adição Imob. 31.10.08"/>
      <sheetName val="Ajuste Leasing IFRS"/>
      <sheetName val="1. BRGAAP x USGAAP"/>
      <sheetName val="2. Mapa de Imobilizado BRGAAP"/>
      <sheetName val="3. Mapa de Imobilizado USGAAP"/>
      <sheetName val="6. Teste de Saldo Inicial"/>
      <sheetName val="7. Teste de Adição"/>
      <sheetName val="8. Análise diferenças de taxas"/>
      <sheetName val="9. Log"/>
      <sheetName val="10. Sample size and threshold"/>
      <sheetName val="P1 - Composição Imobilizado"/>
      <sheetName val="P2 - Depreciação "/>
      <sheetName val="P3- Rollfoward"/>
      <sheetName val="P4-Teste Adição 30-09"/>
      <sheetName val="P5-Teste Adição 31-12"/>
      <sheetName val="Mapa_Movimentação Mitsui  "/>
      <sheetName val="Mapa_Movimentação Yoorin"/>
      <sheetName val="Teste de Adição e Baixa Mitsui"/>
      <sheetName val="Teste de Adição e Baixa Yoorin"/>
      <sheetName val="Checklist Impairment"/>
      <sheetName val="Cálculo de itens - Adição"/>
      <sheetName val="Movimentação {PPE}"/>
      <sheetName val="Cálculo Global"/>
      <sheetName val="Global Reavaliação"/>
      <sheetName val="Global variáveis"/>
      <sheetName val="Deprec Movimentação"/>
      <sheetName val="Glocal de depreciação - Final"/>
      <sheetName val="Cálculo Global  - Final"/>
      <sheetName val="Taxa Ampliação"/>
      <sheetName val="Teste adições (2)"/>
      <sheetName val="Projeção 31_12_04"/>
      <sheetName val="PPC mov imob 311204"/>
      <sheetName val="movimentação 311004"/>
      <sheetName val=" PPC Imobilizado em andamento"/>
      <sheetName val="Deprec"/>
      <sheetName val="Baixa 311204"/>
      <sheetName val="Imobilizado 311204"/>
      <sheetName val="Adições Ajustado"/>
      <sheetName val="Tabela de Parâmetros"/>
      <sheetName val="Projeções"/>
      <sheetName val="Benfeitorias 311204"/>
      <sheetName val="Teste Aquisições"/>
      <sheetName val="Log Aquisições"/>
      <sheetName val="Leasing imobilizado"/>
      <sheetName val="Contrato #1"/>
      <sheetName val="#2"/>
      <sheetName val="#3"/>
      <sheetName val="Mapa 12-2010"/>
      <sheetName val="PAS Depreciação_31.12"/>
      <sheetName val="Teste de Adição_31.12"/>
      <sheetName val="Benfeitorias em Prop. 3ºs_31.12"/>
      <sheetName val="PAS Depreciação_31.10"/>
      <sheetName val="Teste de Adição_31.10"/>
      <sheetName val="Tabela DTT"/>
      <sheetName val="Benfeitorias em Prop. 3ºs_31.10"/>
      <sheetName val="Teste de Adição dez."/>
      <sheetName val="Teste de Adição out."/>
      <sheetName val="Teste de Baixa dez."/>
      <sheetName val="Teste de Baixa out."/>
      <sheetName val="Tabela para Seleção"/>
      <sheetName val="Tabela "/>
      <sheetName val="P1 - Sumario"/>
      <sheetName val="P3 - Saldo Inicial 12.07"/>
      <sheetName val="P4 - Mapa Imobilizado"/>
      <sheetName val="P5 - PAS Depreciação"/>
      <sheetName val="P6 - Teste de adição"/>
      <sheetName val="P6.1 - Teste de adição"/>
      <sheetName val="P7 - Imobilizado em Andamento"/>
      <sheetName val="Off-books"/>
      <sheetName val="P3 - Saldo Inicial 12.06"/>
      <sheetName val="P6 - Teste de adição 10.07"/>
      <sheetName val="P7 - Imob. em Andamento 12.07"/>
      <sheetName val="Deprec.-Amortiz."/>
      <sheetName val="P1. Sumário"/>
      <sheetName val="P3. Mapa do Imobilizado"/>
      <sheetName val="P5. Adições"/>
      <sheetName val="IFRS 6"/>
      <sheetName val=" Sumário"/>
      <sheetName val="P1. Nota Explicativa"/>
      <sheetName val="P1.1 Depreciação"/>
      <sheetName val="P2. Mapa 30.09"/>
      <sheetName val="P2.1 Mapa 31.12"/>
      <sheetName val="P3. Cetrel"/>
      <sheetName val="P4.1 PAS Depreciação Fiscal"/>
      <sheetName val="P5. Saldo Inicial"/>
      <sheetName val="P6. Teste Imob. em Andamento"/>
      <sheetName val="P7. Impairment"/>
      <sheetName val="P8. Sample Size"/>
      <sheetName val="P9. Log File"/>
      <sheetName val="Nota Relatório (2)"/>
      <sheetName val="Mapa de Depreciação"/>
      <sheetName val="Teste Adições e Baixas"/>
      <sheetName val="NE 10"/>
      <sheetName val="Mapa Cielo"/>
      <sheetName val="Mapa SERV"/>
      <sheetName val="PAS Depreciação Cielo"/>
      <sheetName val="Mapa Leasing"/>
      <sheetName val="Vida útil e depreciação"/>
      <sheetName val="Cut off Adições"/>
      <sheetName val="Log Mar08"/>
      <sheetName val="Movimentação Set e Dez 2008"/>
      <sheetName val="Global set e dez 2008"/>
      <sheetName val="Adições do Imobilizado"/>
      <sheetName val="Mov. Imob. 2004 a 2008"/>
      <sheetName val="Global depreciação 2004 a 2007"/>
      <sheetName val="Detalhe Benf. Bens Terc."/>
      <sheetName val="Base de seleção Adi. Imob."/>
      <sheetName val="Teste detalhe de adições"/>
      <sheetName val="Teste detalhe de Baixa"/>
      <sheetName val="P1_Sumário"/>
      <sheetName val="P2_Lead"/>
      <sheetName val="P3_Movimentação"/>
      <sheetName val="P4_Benf. Préd. Terc."/>
      <sheetName val="P5_Vouching Adições"/>
      <sheetName val="P6_Baixas"/>
      <sheetName val="P7_Leasing"/>
      <sheetName val="1-BR vs USGAAP"/>
      <sheetName val="2-Mapa Movimentação BRGAAP"/>
      <sheetName val="2.1-Validação Mapa Brgaap "/>
      <sheetName val="3-PAS depreciação BRGAAP"/>
      <sheetName val="4- Mapa Movimentação Usgaap"/>
      <sheetName val="4.1- Validação Mapa Usgaap "/>
      <sheetName val="6- PAS depreciação Usgaap"/>
      <sheetName val="7- PAS depreciação Acelerada"/>
      <sheetName val="Determination - Sample Size"/>
      <sheetName val="Contratos de Locação"/>
      <sheetName val="Análise variação_30.09"/>
      <sheetName val="Mapa de Movimentação_Julho 09"/>
      <sheetName val="PAS Depreciação_2009"/>
      <sheetName val="Teste adições_2009"/>
      <sheetName val="Teste baixas_2009"/>
      <sheetName val="Base_Ajuste leasing_set08"/>
      <sheetName val="Base total leasing"/>
      <sheetName val="P3 - Testes - 31.12.2008"/>
      <sheetName val="P4 - Composição"/>
      <sheetName val="P5 - Teste"/>
      <sheetName val="P6 - Log"/>
      <sheetName val="Plan Movimentação"/>
      <sheetName val="Parâmetro Deprec"/>
      <sheetName val="Calculo Deprec TRJ"/>
      <sheetName val="Mapa Imobilizado custo)"/>
      <sheetName val="Mapa DTT"/>
      <sheetName val="Deprec. DTT"/>
      <sheetName val="Adições Dez-06"/>
      <sheetName val=" Baixas Dez-06"/>
      <sheetName val="Mapa Movimentação - IG Brasil"/>
      <sheetName val="PAS Depreciação - IG Brasil"/>
      <sheetName val="Mapa de Movimentação_2009"/>
      <sheetName val="Análise conta transitória"/>
      <sheetName val="P2 - Mapa"/>
      <sheetName val="P4 - Saldo Inicial"/>
      <sheetName val="Tabelas"/>
      <sheetName val="P7 - JOA"/>
      <sheetName val="NE - 9 e 10"/>
      <sheetName val="1. Mapa de Movimentaçao"/>
      <sheetName val="2. Saldo Inicial"/>
      <sheetName val="5. Tabela DAAM"/>
      <sheetName val="P1 . mapa movimentação set_dez"/>
      <sheetName val="P2. Mov Obras Andt.set 2011"/>
      <sheetName val="P2.1 Mov Obras Andt.dez 2011"/>
      <sheetName val="P3. Capitalização de juros"/>
      <sheetName val="P4. Teste de Adições"/>
      <sheetName val="P5. Teste de Saldo Inicial"/>
      <sheetName val="P6. Teste de Baixa"/>
      <sheetName val="P7. Transferências"/>
      <sheetName val="P8. àgios"/>
      <sheetName val="P9. Depreciação"/>
      <sheetName val="P10. Referências Package"/>
      <sheetName val="2. Mapa de Movimentaçao"/>
      <sheetName val="3. Saldo Inicial"/>
      <sheetName val="6. Tabela DAAM"/>
      <sheetName val="Ganho (Perda) Venda Imobilizado"/>
      <sheetName val="Chaves - O Store"/>
      <sheetName val="PAS Depreciação 31.10.2011"/>
      <sheetName val="PAS Depreciação 31.12.2011"/>
      <sheetName val="Venda de Ativo"/>
      <sheetName val="P1 - Ref. Relatório"/>
      <sheetName val="P2 - Mapa Imobilizado"/>
      <sheetName val="P3 - PAS Deprec. &amp; Amortiz."/>
      <sheetName val="P4 - Teste Adição"/>
      <sheetName val="1.BR vs USGAAP"/>
      <sheetName val="2.Mapa Movimentação BRGAAP"/>
      <sheetName val="2a.Nota Imobilizado"/>
      <sheetName val="3.Validação Saldo Brgaap "/>
      <sheetName val="4.PAS depreciação BRGAAP"/>
      <sheetName val="5.Mapa Movimentação Usgaap"/>
      <sheetName val="6.Validação Saldo Usgaap "/>
      <sheetName val="7.PAS depreciação Usgaap"/>
      <sheetName val="8.PAS depreciação Acelerada"/>
      <sheetName val="9.PAS Depreciação 31.12.10"/>
      <sheetName val="1 - Mapa de Imobilizado"/>
      <sheetName val="2 - Saldo Inicial"/>
      <sheetName val="3 - Adições"/>
      <sheetName val="4 - Imobilizado desativado"/>
      <sheetName val="5 - CIAP"/>
      <sheetName val="6 - Depreciação"/>
      <sheetName val="7 - Log's ACL"/>
      <sheetName val="8 - Nota Explicativa"/>
      <sheetName val="P1-Mapa de Movimentação Dez2010"/>
      <sheetName val="P2-PAS Depreciação DEZ 2010"/>
      <sheetName val="P2.1-PAS Depreciação SET 2010"/>
      <sheetName val="P3- Teste Adição Set e Dez 2010"/>
      <sheetName val="P1 Mapa de Movimentação set2011"/>
      <sheetName val="P2 PAS Depreciação set2011"/>
      <sheetName val="Rollforward Dez 11"/>
      <sheetName val="Teste Saldo Inicial 2009"/>
      <sheetName val="Teste Saldo Inicial 2010"/>
      <sheetName val="Mapa de Movimentação 2008"/>
      <sheetName val="Teste de Depreciação 2008"/>
      <sheetName val="Teste de adições out.08"/>
      <sheetName val="Teste de baixas out.08"/>
      <sheetName val="Teste saldo inicial out.08"/>
      <sheetName val="LOG Teste de Saldo Inicial"/>
      <sheetName val="Custo Depreciação 2008"/>
      <sheetName val="Movimentação out.07"/>
      <sheetName val="Teste de adição out.07"/>
      <sheetName val="LOG teste adição out.07"/>
      <sheetName val="Teste saldo inicial out.07"/>
      <sheetName val="LOG teste inicial out.07"/>
      <sheetName val="Movimentação dez.07"/>
      <sheetName val="Teste de adição dez.07"/>
      <sheetName val="LOG teste adição dez.07"/>
      <sheetName val="Teste Depreciação 31.12.07"/>
      <sheetName val="Custo Depreciação Dez07"/>
      <sheetName val="Teste de baixa out.07"/>
      <sheetName val="LOG Teste saldo inicial out.07"/>
      <sheetName val="Teste de Custo Deprec."/>
      <sheetName val="Propostas de Baixa"/>
      <sheetName val="P2-Mapa de movimentação out.07"/>
      <sheetName val="P3 - Teste de adição out.07"/>
      <sheetName val="P4 - LOG teste adição out.07"/>
      <sheetName val="P5 - Teste de baixa out.07"/>
      <sheetName val="P7-LOG Teste saldo inic out.07"/>
      <sheetName val="P8-Mapa de movimentação dez.07"/>
      <sheetName val="P9 - Teste de adição dez.07"/>
      <sheetName val="P10 - LOG teste adição dez.07"/>
      <sheetName val="P11 - Teste Depreciação Dez07"/>
      <sheetName val="P12 - Teste de Custo Deprec."/>
      <sheetName val="P13 - Propostas de Baixa"/>
      <sheetName val="P6-Teste de saldo inicial out07"/>
      <sheetName val="Mapa de Movimentação out.08"/>
      <sheetName val="Teste de Depreciação out.08"/>
      <sheetName val="Teste de Detalhe de Depreciação"/>
      <sheetName val="Teste de adição out.08"/>
      <sheetName val="Teste de baixa out.08"/>
      <sheetName val="P5 - Teste de Saldo inicial"/>
      <sheetName val="P6 - Teste de Depreciação"/>
      <sheetName val="P7 - Teste de Custo Deprec."/>
      <sheetName val="P8 - Propostas de Baixa"/>
      <sheetName val="P9 - Log ACL - Saldo Inicial"/>
      <sheetName val="P10 - Log ACL - Adições"/>
      <sheetName val="3. Teste Base e Adições"/>
      <sheetName val="4. Teste das Transferências"/>
      <sheetName val="5. Teste Base Instalações"/>
      <sheetName val="6. Orçamento x Saeng"/>
      <sheetName val="7. Depreciação instalações"/>
      <sheetName val="7.1 Depr. Sobras"/>
      <sheetName val="7.2 Depr. Itens conciliados"/>
      <sheetName val="7.3 Depr. Itens Set-Dez 10"/>
      <sheetName val="8. Inspeção Física "/>
      <sheetName val="Relação de lojas"/>
      <sheetName val="Mapa Marisa Lojas"/>
      <sheetName val="Mapa a realizar"/>
      <sheetName val="Resumo adições"/>
      <sheetName val="Contratos"/>
      <sheetName val="PAS Depreciação - Marisa"/>
      <sheetName val="PAS Depreciação - Credi 21"/>
      <sheetName val="Capex"/>
      <sheetName val="Cálculo Taxa Efetiva"/>
      <sheetName val="P2.PAS Depreciação 28.02"/>
      <sheetName val="P2.Teste de Adição Fev.11"/>
      <sheetName val="P3.PAS Depreciação 30.11"/>
      <sheetName val="P4.Teste de Adição nov.10"/>
      <sheetName val="Mapas de Imobilizado"/>
      <sheetName val="Teste Adições e Baixas RT"/>
      <sheetName val="Teste Adições Terminais"/>
      <sheetName val="Ajuste de Anos Anteriores"/>
      <sheetName val="simple size"/>
      <sheetName val="Movimentação "/>
      <sheetName val="PAS Depreciação 31.10.12"/>
      <sheetName val="PAS Depreciação 31.12.12"/>
      <sheetName val="1. Mapa de Imobilizado "/>
      <sheetName val="1. Sumário "/>
      <sheetName val="3. Projeto em Andamento"/>
      <sheetName val="5. Teste de Adição"/>
      <sheetName val="P1. Lead"/>
      <sheetName val="P2. Mapa de Movimentação"/>
      <sheetName val="P3. Teste de Adições"/>
      <sheetName val="P4. Teste de Baixas"/>
      <sheetName val="P5. Pas de Depreciação"/>
      <sheetName val="P6. Rollfoward Procedure"/>
      <sheetName val="P6. Rollfoward"/>
      <sheetName val="P6. Threshold and Sample Size"/>
      <sheetName val="P3. Imob. em Andamento"/>
      <sheetName val="P5. Teste de Adições"/>
      <sheetName val="P6. Cálculo Amostra"/>
      <sheetName val="P7. Log ACL"/>
      <sheetName val="Cálculo Amostra"/>
      <sheetName val="Base Seleção"/>
      <sheetName val="Mapa movimentação e PAS"/>
      <sheetName val="Mapa Mov. e PAS Deprec."/>
      <sheetName val="Teste Adições 10-02"/>
      <sheetName val="Parâmetro depreciação"/>
      <sheetName val="Selecao itens custo inicial 02"/>
      <sheetName val="Bem Principal"/>
      <sheetName val="Mapa Imobilizado 30.09.2010"/>
      <sheetName val="Teste Saldo Inicial Imobilizado"/>
      <sheetName val="Teste Adições Imobilizado"/>
      <sheetName val="Parâmetro 31.10.2009"/>
      <sheetName val="Mapa Imobilizado 3112"/>
      <sheetName val="1. Lead"/>
      <sheetName val="Log ACL "/>
      <sheetName val="4. Consolidado"/>
      <sheetName val="1.1. Begoldi"/>
      <sheetName val="1.2. Actio"/>
      <sheetName val="1.3. CBF"/>
      <sheetName val="1.4. Compar"/>
      <sheetName val="1.5. Locado"/>
      <sheetName val="1.6. Mareasa"/>
      <sheetName val="1.7. Nova 10"/>
      <sheetName val="1.8. NIX"/>
      <sheetName val="1.9. Novay"/>
      <sheetName val="1.10. Pense"/>
      <sheetName val="1.11. Traditio"/>
      <sheetName val="2. Depreciacao"/>
      <sheetName val="3. Base imóveis"/>
      <sheetName val="5. Nota Reapresentada"/>
      <sheetName val="2. Teste de Adições"/>
      <sheetName val="3. PAS - Depreciação"/>
      <sheetName val="2. Nota Rel."/>
      <sheetName val="P3-Teste Adição 30-09"/>
      <sheetName val="P4-Teste Saldo Inicial"/>
      <sheetName val="1. Mapa 31.12.10"/>
      <sheetName val="1.Mapa de Imobilização"/>
      <sheetName val="Report Package Italian"/>
      <sheetName val="P1. Mapa de Mov."/>
      <sheetName val="P2.Análise de Var."/>
      <sheetName val="P3. PAS Depreciação"/>
      <sheetName val="P5.Log Saldo Inicial"/>
      <sheetName val="P6. Teste das Adições"/>
      <sheetName val="P11-Teste Impairmen 31.10-31.12"/>
      <sheetName val="P3-Report Package Italian"/>
      <sheetName val="P4- Mapa de Mov."/>
      <sheetName val="P5-Análise de Var."/>
      <sheetName val="P6-PAS Depreciação"/>
      <sheetName val="P7-Log Saldo Inicial"/>
      <sheetName val="P8-Teste das Adições"/>
      <sheetName val="P9-Parâmetro"/>
      <sheetName val="Mapa Imobilizado 30.06.2006"/>
      <sheetName val="Analise de variacao - Custo"/>
      <sheetName val="Analise de variacao - Depreciaç"/>
      <sheetName val="P0. Endereçamento do Risco"/>
      <sheetName val="P1- Lead"/>
      <sheetName val="P2- Mapa do Imobilizado"/>
      <sheetName val="P3- PAS de Depreciação"/>
      <sheetName val="P4- Teste de adições"/>
      <sheetName val="Sample size and threshold"/>
      <sheetName val="P1 Mapa Movimentação"/>
      <sheetName val="P2 PAS da Depreciação"/>
      <sheetName val="P3 Teste Saldo Inicial"/>
      <sheetName val="P5 Imob. Poder Terceiros"/>
      <sheetName val="Base de Seleção_Adição"/>
      <sheetName val="Mapa de Movimentação USGAAP"/>
      <sheetName val="BR GAAP x IFRS"/>
      <sheetName val="Teste de SI (Saldo Inicial)"/>
      <sheetName val="Baixa (Saldo Inicial)"/>
      <sheetName val="Rollforward  - Custo"/>
      <sheetName val="P2 - Movimentação"/>
      <sheetName val="P3 - Conciliação Imobilizado"/>
      <sheetName val="P5 - Teste de Baixas"/>
      <sheetName val="Resumo Levantamento"/>
      <sheetName val="Ajustes e Reclassificações"/>
      <sheetName val="Taxas IFRS"/>
      <sheetName val="P3 -  PAS de Depreciação"/>
      <sheetName val="P4 -  Teste de Adições"/>
      <sheetName val="P6 - Ativo em andamento"/>
      <sheetName val="Rollfoward Imobilizado"/>
      <sheetName val="Mapa_Movimentação"/>
      <sheetName val="Mov analitica exterior"/>
      <sheetName val="Mov analitica consorcios"/>
      <sheetName val="Patrimonial 31-12-2008"/>
      <sheetName val="Imparment"/>
      <sheetName val="Teste Global de Dep."/>
      <sheetName val="Patrimonial (2)"/>
      <sheetName val="Patrimonial 30.09"/>
      <sheetName val="imob em andamento 31-12"/>
      <sheetName val="Imob. Andamento 30.09"/>
      <sheetName val="Nota Geral"/>
      <sheetName val="Mov. Total"/>
      <sheetName val="Mov. Consórcios"/>
      <sheetName val="Mov. Sucursais"/>
      <sheetName val="Global Deprec."/>
      <sheetName val="Arquivo Patrimonial"/>
      <sheetName val="Arquivo Patrimonial."/>
      <sheetName val="Movimentação Liasse"/>
      <sheetName val="Composição Imobilizado"/>
      <sheetName val="Fotos inspeção"/>
      <sheetName val="Movimentação R$"/>
      <sheetName val="Tx. Depr. R$"/>
      <sheetName val="Bens Deprec. R$"/>
      <sheetName val="Global Deprec. R$"/>
      <sheetName val="Imob em curso"/>
      <sheetName val="Admt. Fornecedores"/>
      <sheetName val="Exaustão R$"/>
      <sheetName val="Adição Floresta"/>
      <sheetName val="Adição Imobilizado"/>
      <sheetName val="Nota USGAAP"/>
      <sheetName val="Exaustão USD$"/>
      <sheetName val="Movimentação US$"/>
      <sheetName val="Tx. Depr. U$"/>
      <sheetName val="Bens Deprec. US$"/>
      <sheetName val="Global Deprec. US$"/>
      <sheetName val="Tabela - Tamanho da Amostra"/>
      <sheetName val="Obra em andamento"/>
      <sheetName val="Inspeção Fisica Saldo 31.12.08"/>
      <sheetName val="Imobilizado Andamento"/>
      <sheetName val="Global Depr. 30.09"/>
      <sheetName val="Análise de Impairment"/>
      <sheetName val="Exaustão 30.09"/>
      <sheetName val="Ajustes 11.638_ICPC 10 em 2009"/>
      <sheetName val="Imob. em Andam."/>
      <sheetName val="Ajustes 11.638 ICPC 10 em 2008"/>
      <sheetName val="Baixa_reflorestamento"/>
      <sheetName val="Reflorest. em andam."/>
      <sheetName val="Adições Reflorest."/>
      <sheetName val="Imoblz. em Andam."/>
      <sheetName val="Itens transferidos para VMFL"/>
      <sheetName val="Adiantam. MI"/>
      <sheetName val="Adiantam. ME"/>
      <sheetName val="Detalhe Composição"/>
      <sheetName val="Imob. andamto."/>
      <sheetName val="Movimentação - R$"/>
      <sheetName val="Global de Dep. - R$ 31.12.06"/>
      <sheetName val="Global de Dep. - R$"/>
      <sheetName val="Movimentação EUR"/>
      <sheetName val="Global de Depreciação EUR"/>
      <sheetName val="Teste Depreciação  R$"/>
      <sheetName val="Movimentação Euros"/>
      <sheetName val="Teste Depreciação  EUR"/>
      <sheetName val="Deprec. 31.12.06"/>
      <sheetName val="Imob.Andamento"/>
      <sheetName val="Global de Dep. - R$ 31.10.06"/>
      <sheetName val="Inspeção"/>
      <sheetName val="Log (inspeção)"/>
      <sheetName val="Log (adições)"/>
      <sheetName val="Medicamentos"/>
      <sheetName val="TxDepr"/>
      <sheetName val="Imob.em curso"/>
      <sheetName val="Teste de Adições 31.12.2006"/>
      <sheetName val="Sistema Patrimonial"/>
      <sheetName val="Utilização e Vida Útil dos Bens"/>
      <sheetName val="Alto forno"/>
      <sheetName val="Fazendas Registradas"/>
      <sheetName val="Imobilizado mov"/>
      <sheetName val="Global Depreciação - 30.09.05"/>
      <sheetName val="Ativo Permantente MG"/>
      <sheetName val="Mov. R$"/>
      <sheetName val="PEP's e OI's"/>
      <sheetName val="Adição PEP's e OI's "/>
      <sheetName val="Adição Adiantamentos"/>
      <sheetName val="Transferencias 17 para 15"/>
      <sheetName val="Adiçoes Florestas"/>
      <sheetName val="Variação Cambial"/>
      <sheetName val="Teste Juros"/>
      <sheetName val="Controle Juros"/>
      <sheetName val="Imobilizado - Resultado"/>
      <sheetName val="BTD - PPC"/>
      <sheetName val="Consolidação"/>
      <sheetName val="Mov. US$"/>
      <sheetName val="Global Deprec.USGAAP US$"/>
      <sheetName val="Comp Im Andamento"/>
      <sheetName val="IM em AND"/>
      <sheetName val="Emprestimo PPC"/>
      <sheetName val="EMPRESTIMOXAPLICAÇÃO"/>
      <sheetName val="Global Deprec. (2)"/>
      <sheetName val="Relatório Societário"/>
      <sheetName val="Tickmarks (2)"/>
      <sheetName val="Tx Deprec."/>
      <sheetName val="PEP's e OI's Revisão Edmar"/>
      <sheetName val="PEP's e OI's (2)"/>
      <sheetName val="Movimentação_Imobilizado"/>
      <sheetName val="Depreciação Subsequente_31.12"/>
      <sheetName val="Adições Imobilizado 31.12"/>
      <sheetName val="Saldo Imobilizado"/>
      <sheetName val="Movimentação PPC"/>
      <sheetName val="Itens tot.depre."/>
      <sheetName val="Itens tot.depre. - Out.07"/>
      <sheetName val="Movim. Imobilizado"/>
      <sheetName val="Depreciação Imobilizado"/>
      <sheetName val="Adições Detalhe"/>
      <sheetName val="Baixa Detalhe"/>
      <sheetName val="Impairment Imobilizado"/>
      <sheetName val="Reavaliação Imobilizado"/>
      <sheetName val="Detalhe Adição"/>
      <sheetName val="Detalhe Baixa"/>
      <sheetName val="Composição Saldo 31.12.2008"/>
      <sheetName val="Análise segregação deprec."/>
      <sheetName val="Depreciação obras clube"/>
      <sheetName val="Rec. dep."/>
      <sheetName val="GAAP"/>
      <sheetName val="Movim. Imob."/>
      <sheetName val="Movim. Intangível"/>
      <sheetName val="Imobilizado em Curso 31.12"/>
      <sheetName val="Imobilizado em Curso 31.08"/>
      <sheetName val="Adições 31.08"/>
      <sheetName val="Impairment BBN"/>
      <sheetName val="Importações em Andamento 31.12"/>
      <sheetName val="Importações em Andamento 31.08"/>
      <sheetName val="Importações em Andamento"/>
      <sheetName val="Ajustes 11.638 ICPC 10 em 2009"/>
      <sheetName val="Projeto MIN-0902"/>
      <sheetName val="Itens Selecionados"/>
      <sheetName val="Florest. em Andamento"/>
      <sheetName val="Depreciação IFRS 31.12"/>
      <sheetName val="Depreciação BrGaap 30.09"/>
      <sheetName val="Teste detalhe Adições"/>
      <sheetName val="Teste Baixa do Imobilizado"/>
      <sheetName val="Nota Explicativa 8"/>
      <sheetName val="Mapa Imob e PAS deprec 31.10.08"/>
      <sheetName val="Mapa Imob. 31.12.08"/>
      <sheetName val="Selecao Adições"/>
      <sheetName val="Selecao Saldo Inicial"/>
      <sheetName val="NE - Imobilizado - Colégio"/>
      <sheetName val="NE - Imobilizado - Educare"/>
      <sheetName val="NE - Imobilizado - Consolidado"/>
      <sheetName val="NE - Intangível - Educare"/>
      <sheetName val="NE - Intangível - Colégio"/>
      <sheetName val="NE - Intangível - Consolidado"/>
      <sheetName val="Para Referência - Tabela DAAM"/>
      <sheetName val="Imobilizado IFRS"/>
      <sheetName val="Adições 13211003 {PPC}"/>
      <sheetName val="Parâmetro "/>
      <sheetName val="Mov. Imobilizado 2011"/>
      <sheetName val="Teste de Adição de Imobilizado"/>
      <sheetName val="Cálculo da Amostra"/>
      <sheetName val="1. Mapa Total Geral"/>
      <sheetName val="4. Teste custo inicial"/>
      <sheetName val="5. Movimentação - Obras"/>
      <sheetName val="6. Histórico Obras em Andamento"/>
      <sheetName val="7. Aging - Obras em Andamento"/>
      <sheetName val="Tabela Novo Enfoque"/>
      <sheetName val="3.1. Teste de adições - Set"/>
      <sheetName val="3.2. Teste de adições - Dez"/>
      <sheetName val="4. Imob. em andamento"/>
      <sheetName val="6. Teste de Baixa"/>
      <sheetName val="7. Analise de Budget"/>
      <sheetName val="8. Relação Lojas"/>
      <sheetName val="9. Carta Comentário"/>
      <sheetName val="2. Análise de Impairment"/>
      <sheetName val="3. Mapa de mov. Imob."/>
      <sheetName val="5. PAS SI"/>
      <sheetName val="6. Teste de depreciação"/>
      <sheetName val="6.1 Teste de dep. MDM"/>
      <sheetName val="7. Teste de Baixa"/>
      <sheetName val="Balancete"/>
      <sheetName val="8. Agio"/>
      <sheetName val="2. Procedimentos"/>
      <sheetName val="3. Mapa do Imobilizado"/>
      <sheetName val="6. AVP"/>
      <sheetName val="7. Baixas"/>
      <sheetName val="8. Adição"/>
      <sheetName val="9.Saldo Inicial"/>
      <sheetName val="P2.1 - Rollforward"/>
      <sheetName val="P3 - Mapa Imobilizado "/>
      <sheetName val="P4 - Teste de Adições e Baixas"/>
      <sheetName val="P5 - Teste de Deprec Dez-2010"/>
      <sheetName val="P5 - Teste de Adições e Baixas"/>
      <sheetName val="Teste"/>
      <sheetName val="1. Movimentação"/>
      <sheetName val="2. Sample Size"/>
      <sheetName val="3.Seleção "/>
      <sheetName val="4. Global de depreciação "/>
      <sheetName val="5. Obras em andamento"/>
      <sheetName val="5.Cobertura de Seguros"/>
      <sheetName val="Benfeitorias e Imob em Andament"/>
      <sheetName val="Bens destinados a venda"/>
      <sheetName val="Teste - Imobilizado"/>
      <sheetName val="Cut-off do imobilizado "/>
      <sheetName val="Teste Global de Depreciação"/>
      <sheetName val="Teste de Exaustão"/>
      <sheetName val="Teste de Depreciação Global"/>
      <sheetName val="Teste Global Depreciação"/>
      <sheetName val="Teste Depreciações"/>
      <sheetName val="Cálculo do Parametro"/>
      <sheetName val="Teste Exaustão"/>
      <sheetName val="Seleção Adições Set"/>
      <sheetName val="Seleção Adições  Dez"/>
      <sheetName val="Seleção Baixas"/>
      <sheetName val="ttca-imob (2)"/>
      <sheetName val="Itens tot dep 99"/>
      <sheetName val="Itens tot dep 00"/>
      <sheetName val="sales vol."/>
      <sheetName val="Abril"/>
      <sheetName val="AFinanc"/>
      <sheetName val="Pas Depreciação 31-12-10"/>
      <sheetName val="Pas Depreciação 31-10-10"/>
      <sheetName val="itens totalmente depreciados"/>
      <sheetName val="(1) Rollfoward Set-08"/>
      <sheetName val="(2) L1 x L2"/>
      <sheetName val="(3) Ajuste GAAP - Ago-08"/>
      <sheetName val="(4) Ajuste GAAP Jun-08"/>
      <sheetName val="(5) Patrimonio X Contábil - BR"/>
      <sheetName val="(6) Patrimonio X Contábil - US"/>
      <sheetName val="(7) Mapa Mov. - BRGAAP"/>
      <sheetName val="(8) PAS - Depreciação - 31.08"/>
      <sheetName val="(9) PAS - Depreciação - BRGAAP"/>
      <sheetName val="(10) Mapa Mov. - USGAAP"/>
      <sheetName val="(11) PAS - Depreciação - USGAAP"/>
      <sheetName val="(12) Dif. Taxa"/>
      <sheetName val="(13) Imob. em Andamento"/>
      <sheetName val="(14) Custo Corig. x Depreciação"/>
      <sheetName val="(15) Adição"/>
      <sheetName val="(16) Teste Sld. Inicial"/>
      <sheetName val="(17) Baixa"/>
      <sheetName val="(18) Impairment"/>
      <sheetName val="(19) Prov. Obsoleto"/>
      <sheetName val="(1) L1 x L2"/>
      <sheetName val="(2) Ajuste GAAP - 31.08"/>
      <sheetName val="(3) Ajuste GAAP - 31.06"/>
      <sheetName val="(4) Patrimonio X Contábil - BR"/>
      <sheetName val="(5) Patrimonio X Contábil - US"/>
      <sheetName val="(6) Mapa Mov. - BRGAAP"/>
      <sheetName val="(7) PAS - Depreciação - 31.08"/>
      <sheetName val="(8) PAS - Depreciação - BRGAAP"/>
      <sheetName val="(9) Mapa Mov. - USGAAP"/>
      <sheetName val="(10) PAS - Depreciação - USGAAP"/>
      <sheetName val="(11) Dif. Taxa"/>
      <sheetName val="(12) Imob. em Andamento"/>
      <sheetName val="(12) Custo Corig. x Depreciação"/>
      <sheetName val="(13) Adição"/>
      <sheetName val="(14) Teste Sld. Inicial"/>
      <sheetName val="(15) Baixa"/>
      <sheetName val="(16) Impairment"/>
      <sheetName val="(17) Prov. Obsoleto"/>
      <sheetName val="Mov 31.10.2007"/>
      <sheetName val="Mov 31.12.2007 "/>
      <sheetName val="Global Dep 31.10.2007"/>
      <sheetName val="Movimentação 30.06.2007"/>
      <sheetName val="Global de Dep. 30.06.2007"/>
      <sheetName val="NE10"/>
      <sheetName val="Quadro NE 10"/>
      <sheetName val="Adição 31.12.08"/>
      <sheetName val="Baixa 31.12.08"/>
      <sheetName val="Depreciação 31.12.08"/>
      <sheetName val="Totalmente Deprec. 31.12.08"/>
      <sheetName val="Mov Diferido"/>
      <sheetName val="Movimentações Imobilizado 30.09"/>
      <sheetName val="Movimentações Imobilizado 31.12"/>
      <sheetName val="Movimentações Diferido 30.09"/>
      <sheetName val="Movimentações Diferido 31.12"/>
      <sheetName val="Global de Depreciação - Gest."/>
      <sheetName val="Global de Amortização"/>
      <sheetName val="Razao_Imob"/>
      <sheetName val="ATIVO"/>
      <sheetName val="ce"/>
      <sheetName val="local"/>
      <sheetName val="INDIECO1"/>
      <sheetName val="Teste Adições Diferido"/>
      <sheetName val="Teste Fechamento de Loja"/>
      <sheetName val=" Calc Depreciação OUT"/>
      <sheetName val=" Calc Depreciação DEZ"/>
      <sheetName val="Depre. Imóveis"/>
      <sheetName val="Adições Benfeitorias "/>
      <sheetName val="Dados"/>
      <sheetName val="Dados (2)"/>
      <sheetName val="Mov. PPC"/>
      <sheetName val="Imob a regularizar"/>
      <sheetName val="Projeção Imobilizado"/>
      <sheetName val="Mov. Set02 PPC"/>
      <sheetName val="Mov. Dez02 PPC"/>
      <sheetName val="Teste deprec."/>
      <sheetName val="Teste Aquis."/>
      <sheetName val="Movimentação Set02 PPC"/>
      <sheetName val="APOIO"/>
      <sheetName val="N"/>
      <sheetName val="Plan1"/>
      <sheetName val="Depreciação Moldes Uso"/>
      <sheetName val="Depreciação "/>
      <sheetName val="Mov. Permanente"/>
      <sheetName val="Movimentação_Interim"/>
      <sheetName val="Movimentação_Final"/>
      <sheetName val="PAS Deprec Dez"/>
      <sheetName val="Teste_Adições"/>
      <sheetName val="Log_Adições"/>
      <sheetName val="Log Imob. andamento"/>
      <sheetName val="A - Mapa"/>
      <sheetName val="A - MAPA RTT"/>
      <sheetName val="B - PAS Deprec."/>
      <sheetName val="C - Teste adições"/>
      <sheetName val="D - Adiantamento"/>
      <sheetName val="E - Andamento"/>
      <sheetName val="F - Resumo dos Laudos"/>
      <sheetName val="BOLETAR"/>
      <sheetName val="ICMS-Cofins Arcos"/>
      <sheetName val="Suporte Fluxo de caixa"/>
      <sheetName val="5. Sample Size Table"/>
      <sheetName val="INFO"/>
      <sheetName val="ABRIL 2000"/>
      <sheetName val="Mapa Mov Imobilizado"/>
      <sheetName val="Exaustão U$"/>
      <sheetName val="Worksheet in 5610 Imobilizado C"/>
      <sheetName val="Taxa Depreciação"/>
      <sheetName val="BIA"/>
      <sheetName val="Portabilidade"/>
      <sheetName val="Teste das Baixas"/>
      <sheetName val="NE (2)"/>
      <sheetName val="Baixas Brasil Oil"/>
      <sheetName val="Tamanho Amostra"/>
      <sheetName val="Detalhe Adição Aeronaves 31.12"/>
      <sheetName val="Adições OS"/>
      <sheetName val="Compos. Patrimônio 31.12.09"/>
      <sheetName val="Dep. Benfeit. Hangares"/>
      <sheetName val="Dep. Benfeit. Aero Arrendadas"/>
      <sheetName val="Tamanho da Amostra"/>
      <sheetName val="1.MAP"/>
      <sheetName val="1.1.Mapa de Movimentação"/>
      <sheetName val="2.Deprec. e Amort. 30.09.2010"/>
      <sheetName val="2.1Deprec. e Amort. 31.12.2010"/>
      <sheetName val="3.Imob. em Andamento 30.09.10"/>
      <sheetName val="3.Imob. em Andamento 31.12.10"/>
      <sheetName val="4. Imob. And. Contratos "/>
      <sheetName val="5. Ponto Comercial - Detalhes"/>
      <sheetName val="5.1 Amortização Ponto Comercial"/>
      <sheetName val="6.Teste de adições"/>
      <sheetName val="7.Teste de baixas"/>
      <sheetName val="8.Teste de Adições 31.12"/>
      <sheetName val="9.Teste Custo Inicial"/>
      <sheetName val="P2. Mapa_Ativo Fixo"/>
      <sheetName val="P2.1 Mapa_Intangível"/>
      <sheetName val="P3. PAS_Depreciação"/>
      <sheetName val="P4. Teste de adição"/>
      <sheetName val="P5. Tabela DAAM"/>
      <sheetName val="P1. Mapa de Imobilizado"/>
      <sheetName val="P2. PAS Depreciação"/>
      <sheetName val="P4. Teste de Baixa"/>
      <sheetName val="9. Teste IPE"/>
      <sheetName val="10. Log"/>
      <sheetName val="11. Sample size and threshold"/>
      <sheetName val="Mapa Mov. Participações"/>
      <sheetName val="Mapa Mov. VitoriaPAR"/>
      <sheetName val="Mapa Mov. Industria"/>
      <sheetName val="Aging - Industria"/>
      <sheetName val="Aging - VitoriaPAR"/>
      <sheetName val="Pas de Depreciação Partic."/>
      <sheetName val="Pas de Depreciação VitoriaPAR"/>
      <sheetName val="Pas de Depreciação Industria"/>
      <sheetName val="Nota Vida Util - Impairment"/>
      <sheetName val="1.Mapa de Imobilizado (I)"/>
      <sheetName val="4. PAS - Depreciação (F)"/>
      <sheetName val="2.Teste de Adições (I)"/>
      <sheetName val="3. PAS - Depreciação (I)"/>
      <sheetName val="Enfoque"/>
      <sheetName val="2. Mapa de Imobilizado"/>
      <sheetName val="LOG's ACL"/>
      <sheetName val="1. Mapa de Imobilizado"/>
      <sheetName val="Determination Sample Size"/>
      <sheetName val="P2 Mapa Movimentação"/>
      <sheetName val="P3 PAS Depreciação "/>
      <sheetName val="P4 Teste de Adição"/>
      <sheetName val="P5. Relação Fazendas"/>
      <sheetName val="PAS Depreciação  (2)"/>
      <sheetName val="RollForward Dez.09"/>
      <sheetName val="RollForward Set.09"/>
      <sheetName val="Mapa Ago.2009"/>
      <sheetName val="PAS Baixas"/>
      <sheetName val="Teste de Adições Ago.09"/>
      <sheetName val="Imob Andamento Ago.09"/>
      <sheetName val="Rollfoward 31.07.2010"/>
      <sheetName val="Teste de Integridade"/>
      <sheetName val="Teste de Adições e Baixas"/>
      <sheetName val="P1. Mapa Imobilizado"/>
      <sheetName val="P3. Adições"/>
      <sheetName val="P4. Baixa"/>
      <sheetName val="NE "/>
      <sheetName val="P1. Procedimentos Efetuados"/>
      <sheetName val="P2. Mapa de Imobilizado"/>
      <sheetName val="P4. Amostra"/>
      <sheetName val="P5. Capitalização Juros"/>
      <sheetName val="Global Depreciação 31.12"/>
      <sheetName val="Detalhe 31.12"/>
      <sheetName val="IPE - itens 100% depreciados"/>
      <sheetName val="Global Depreciação 31.10"/>
      <sheetName val="Detalhe 31.10"/>
      <sheetName val="Imobilizado em Andamento 31.10"/>
      <sheetName val="Obras em And. 31.10"/>
      <sheetName val="Obras em And. 31.12"/>
      <sheetName val="Adiantamento a fornecedores"/>
      <sheetName val="11401001 Ad. Fornecedores"/>
      <sheetName val="11401009 Ad. importação"/>
      <sheetName val="11401010 Ad. Exportação"/>
      <sheetName val="Imob. And. 30.09"/>
      <sheetName val="Análise Impairment"/>
      <sheetName val="Comparativo Depreciação"/>
      <sheetName val="Amarração relatório"/>
      <sheetName val="Lçtos reclassif. imob"/>
      <sheetName val="Composição Mov. Dep."/>
      <sheetName val="Mov até 30.09"/>
      <sheetName val="Mov. até 31.11"/>
      <sheetName val="Global Dep"/>
      <sheetName val="CALCULO DEPRECIAÇÃO"/>
      <sheetName val="Teste Global Depreciaçao"/>
      <sheetName val="IMOBILIZAÇÃO"/>
      <sheetName val="CALCULO DEPRECIAÇÃO (2)"/>
      <sheetName val="Amarracao Relatorio"/>
      <sheetName val="Lçtos reclassif. imo"/>
      <sheetName val="Amarração p. Relatório"/>
      <sheetName val="Global Depreciação 28.02.07"/>
      <sheetName val="Teste Adições 28.02.2007"/>
      <sheetName val="Movimentação28.02.2007"/>
      <sheetName val="Teste Adições 28.02.07"/>
      <sheetName val="CPT ELT"/>
      <sheetName val="Movimentação 30-09"/>
      <sheetName val="NE 11"/>
      <sheetName val="Análise Indicativos Impairment"/>
      <sheetName val="Movimentação IFRS"/>
      <sheetName val="Quadro DF"/>
      <sheetName val="Baixa Hard-Software"/>
      <sheetName val="Adiant Fornec."/>
      <sheetName val="Claims Contratuais"/>
      <sheetName val="Adição 31.08"/>
      <sheetName val="Baixas 31.08"/>
      <sheetName val="Imob. em Curso 31.12"/>
      <sheetName val="Imob. em Curso 31.08"/>
      <sheetName val="Requisitos"/>
      <sheetName val="Teste Reavaliação"/>
      <sheetName val="Mov. Arrendamento"/>
      <sheetName val="Teste Baixas - Mov Arrendamento"/>
      <sheetName val="Amort. Benf."/>
      <sheetName val="Ajuste"/>
      <sheetName val="System_Menu"/>
      <sheetName val="Receita -Pós Pago"/>
      <sheetName val="Rel.Bal.Geral-430-440"/>
      <sheetName val="Rel.Bal.Geral-1"/>
      <sheetName val="Rel.Bal.Geral-2"/>
      <sheetName val="Rel.Bal.Geral-4"/>
      <sheetName val="Rel.Bal.Geral-5"/>
      <sheetName val="Rel.Bal.Geral-510"/>
      <sheetName val="Rel.Bal.Geral-520"/>
      <sheetName val="Rel.Bal.Geral-410-420"/>
      <sheetName val="Seleção Adições 1º. Sem."/>
      <sheetName val="Seleção Adições 2º. Sem."/>
      <sheetName val="Seleção Imobilizado"/>
      <sheetName val="Seleção Imobilizado 1209"/>
      <sheetName val="Saldo Inicial em 2009"/>
      <sheetName val="Depreciação 1209"/>
      <sheetName val="Teste de Baixas 2009"/>
      <sheetName val="Teste de SI do Imobilizado"/>
      <sheetName val="Teste de Adições Imobilizado"/>
      <sheetName val="Pontos Carta Comentário"/>
      <sheetName val="Teste Adição Imobilizado"/>
      <sheetName val="Movimentação_2008"/>
      <sheetName val="ACT Input (2)"/>
      <sheetName val="P1 . Mapa Movimentação"/>
      <sheetName val="P2 . Teste Depreciações"/>
      <sheetName val="P3. 132014 Imob. And."/>
      <sheetName val="P4. 132051 Imob. And. (AM)"/>
      <sheetName val="P5. 132054 Imob. And."/>
      <sheetName val="US$98"/>
      <sheetName val="Benfeitorias"/>
      <sheetName val="Comp. Imob. 2009"/>
      <sheetName val="Global de Depreciação - 09"/>
      <sheetName val="Detalhe Depr. 2008"/>
      <sheetName val="Adição e Baixa "/>
      <sheetName val="Movimentação 31.12.2010"/>
      <sheetName val="PAS Dep. BRGAAP "/>
      <sheetName val="PAS Dep. IFRS"/>
      <sheetName val="Global de depreciação 31.12"/>
      <sheetName val="Detalhe Adições 31.12"/>
      <sheetName val="Baixa de Benfeitoria  Andamento"/>
      <sheetName val="Global de depreciação 31.10"/>
      <sheetName val="Detalhe Adições 31_10"/>
      <sheetName val="Análise Benfeitorias em and."/>
      <sheetName val="Análise Benf. andam 31.12."/>
      <sheetName val="Análise Benf.Andamento"/>
      <sheetName val="5 E 6"/>
      <sheetName val="sysWorkbook"/>
      <sheetName val="Mapa out.06"/>
      <sheetName val="Mapa dez.06"/>
      <sheetName val="PAS DEPRC"/>
      <sheetName val="TCalc "/>
      <sheetName val="NE 31.12.09"/>
      <sheetName val="NE 30.09.09"/>
      <sheetName val="Mapa Movimentação 09.09"/>
      <sheetName val="Mapa Movimentação 12.09"/>
      <sheetName val="Cálculo Amostras"/>
      <sheetName val="Suporte relatório"/>
      <sheetName val="{PPC} - Mapa de Imobilizado"/>
      <sheetName val="Juros Capitalizados"/>
      <sheetName val="Mapa Imobilizado - 30.04.2012"/>
      <sheetName val="Mapa Intangível - 30.04.2012"/>
      <sheetName val="Complemento teste de Adições"/>
      <sheetName val="Mapa Depreciação"/>
      <sheetName val="Mapa Intangível"/>
      <sheetName val="Imobilizado 31-12-2011"/>
      <sheetName val="PAS - 31-12-2011"/>
      <sheetName val="2. Lead"/>
      <sheetName val="3. Mapa De Imobilizado 31.12"/>
      <sheetName val="4. Imobilizado em Andamento"/>
      <sheetName val="5. Adição 30.09"/>
      <sheetName val="5.1 Adição 31.12"/>
      <sheetName val="7. NE"/>
      <sheetName val="8. Suporte NE"/>
      <sheetName val="Teste de Integridade "/>
      <sheetName val="9. Parâmetro"/>
      <sheetName val="Ajuste Depreciação"/>
      <sheetName val="Carta Comentário"/>
      <sheetName val="Ajustes Propostos"/>
      <sheetName val="Mapa e Pas de Depreciação"/>
      <sheetName val="Bens para Revenda"/>
      <sheetName val="estoque total dez_98"/>
      <sheetName val="Mapa de imob. e PAS 30.09.2010"/>
      <sheetName val="Mapa Imob. PAS 31.12.2010"/>
      <sheetName val="Mapa Imob e PAS IFRS 31.12.2010"/>
      <sheetName val="Teste Saldo Inicial e Adições"/>
      <sheetName val="Lead Resumo"/>
      <sheetName val="Mapa Imobilizado 31.12.2010"/>
      <sheetName val="Mapa de Intangível"/>
      <sheetName val="Mapa Intangível 30.11.12"/>
      <sheetName val="Mapa Imob 30.11.12"/>
      <sheetName val="Mapa Imob 31.12.12"/>
      <sheetName val="PAS Depreciacao Montebel 31.12"/>
      <sheetName val="Teste Direcionado"/>
      <sheetName val="Parametro PAS"/>
      <sheetName val="Adição "/>
      <sheetName val="Amostra - Seleções Adicionais"/>
      <sheetName val="Movimentação 2003"/>
      <sheetName val="Movimentação 2002"/>
      <sheetName val="Cálculo da Depreciação"/>
      <sheetName val="Terrenos e Edificações"/>
      <sheetName val="Check list Impairment"/>
      <sheetName val="Rolfoward"/>
      <sheetName val="Calculo Amostra"/>
      <sheetName val="NE Intangivel"/>
      <sheetName val="Mapa de Mov. do Imobilizado"/>
      <sheetName val="Movimentação set.10 a dez.10"/>
      <sheetName val="Report K"/>
      <sheetName val="Variação do Período"/>
      <sheetName val="Baixa de Flaviano"/>
      <sheetName val="2. PAS de Depreciação"/>
      <sheetName val="3. Teste de Adição "/>
      <sheetName val="Mapa Ago e Dez.09"/>
      <sheetName val="PAS Depreciação Ago.09"/>
      <sheetName val="PAS Baixas Ago.09"/>
      <sheetName val="2. Nota Explicativa"/>
      <sheetName val="3. Mapa de Movimentação - L"/>
      <sheetName val="4. Mapa de Movimentação - E"/>
      <sheetName val="5. Adto Fornecedores - L "/>
      <sheetName val="6. PAS de Depreciação - L"/>
      <sheetName val="7. PAS de Depreciação - E"/>
      <sheetName val="7.1. Controle de Alugueis - E"/>
      <sheetName val="8. Principais Adições - TRI - L"/>
      <sheetName val="9. Teste de Adição - L"/>
      <sheetName val="10. Teste de Adição - E"/>
      <sheetName val="CRÉDITOS A RECEBER"/>
      <sheetName val="VAREX0698"/>
      <sheetName val="fluxo_caixa"/>
      <sheetName val="P2. Procedimentos"/>
      <sheetName val="P3. Mapa Imobilizado"/>
      <sheetName val="P4. PAS - Depreciação"/>
      <sheetName val="P5. Cálculo Tx Depreciação "/>
      <sheetName val="P6. Ajuste Depreciação"/>
      <sheetName val="P4. Adições e Baixas"/>
      <sheetName val="P5. PAS - Depreciação"/>
      <sheetName val="2. Adições e Baixas"/>
      <sheetName val="4.Cálculo Tx Depreciação "/>
      <sheetName val="1. Investimento Melhorias Terra"/>
      <sheetName val="1.1 Análise Fert. por Fazenda "/>
      <sheetName val="2. Mapa do Imobilizado"/>
      <sheetName val="3. PAS Depreciação FISCAL"/>
      <sheetName val="2. Mapa de Mov. USGAAP"/>
      <sheetName val="3. Teste de Adições 30.09"/>
      <sheetName val="5. PAS de Deprec. BRGAAP"/>
      <sheetName val="7. PAS de Deprec. USGAAP"/>
      <sheetName val="2. Teste de Saldo Inicial"/>
      <sheetName val="3.1 Teste de Adições 31.12"/>
      <sheetName val="4. Mapa de Mov. BRGAAP"/>
      <sheetName val="6. Mapa de Mov. USGAAP"/>
      <sheetName val="PAS de Deprec."/>
      <sheetName val="ISRE 2400"/>
      <sheetName val="Análise Imobilizado"/>
      <sheetName val="Mapa Imobilizado BRGAAP"/>
      <sheetName val="PAS Depreciação  BRGAAP"/>
      <sheetName val="Mapa Imobilizado IFRS"/>
      <sheetName val="PAS Depreciação IFRS "/>
      <sheetName val="PAS Depreciação 05.2010"/>
      <sheetName val="1- Passos do Planejamento"/>
      <sheetName val="P2. Teste Saldo Inicial "/>
      <sheetName val="P3. PAS Depreciação "/>
      <sheetName val="Sample Size "/>
      <sheetName val="P2.Teste de Adição 30.11"/>
      <sheetName val="P3. Adto Imobilizado Nov11"/>
      <sheetName val="P4.PAS Depreciação 30.11"/>
      <sheetName val="P5.Teste de Adição 28.02"/>
      <sheetName val="P6. Adto Imobilizado Fev12"/>
      <sheetName val="P7.PAS Depreciação 28.02"/>
      <sheetName val="P2.1 Teste de Adição - 30.11 "/>
      <sheetName val="P2.2 Teste de Adição - 28.02"/>
      <sheetName val="P4. Adtos à Fornec - 30.11 "/>
      <sheetName val="P5. Sample Size"/>
      <sheetName val="P6a.Check list Impairment"/>
      <sheetName val="P6b. Calculo Impairment DTT"/>
      <sheetName val="P6c.Cálculo Impairment SEW"/>
      <sheetName val="P7. Business Plan {PPC}"/>
      <sheetName val="P8.Analise de Sensibilidade DTT"/>
      <sheetName val="P9. Rollforward"/>
      <sheetName val="Teste de Saldos Iniciais"/>
      <sheetName val="5. Teste de obras em andamento"/>
      <sheetName val="5.1 Aging Obras em Andto."/>
      <sheetName val="6. Transferências"/>
      <sheetName val="Análise de Recuperabilidade"/>
      <sheetName val="Procedimentos Acordados"/>
      <sheetName val="P1. Mapa de Imob."/>
      <sheetName val="P4. Sample size and threshold"/>
      <sheetName val="P3 - Teste de adição"/>
      <sheetName val="Sample Sizes"/>
      <sheetName val="1. Mapa Correcta"/>
      <sheetName val="1. Mapa Correcta (2)"/>
      <sheetName val="2. PAS Depreciação "/>
      <sheetName val="3. Imob em And Correcta"/>
      <sheetName val="3. Adições 2013"/>
      <sheetName val="4. Teste de Adição - Set.13"/>
      <sheetName val="5. Determination Sample"/>
      <sheetName val="Conciliação {ppc}"/>
      <sheetName val="PIS-99"/>
      <sheetName val="Confronto"/>
      <sheetName val="Depreciação e Amortização"/>
      <sheetName val="Composição Patrimonial SET"/>
      <sheetName val="Composição Patrimonial"/>
      <sheetName val="Tickmarks "/>
      <sheetName val="Suporte NE"/>
      <sheetName val="1. Mapa de Mov. Consolidado"/>
      <sheetName val="2. Mapa de movimentação (Imob.)"/>
      <sheetName val="3. Mapa de movimentação (Int.)"/>
      <sheetName val="4. Análise Depreciação"/>
      <sheetName val="4.2 Resultado Depreciação"/>
      <sheetName val="4.3 PAS Depreciação"/>
      <sheetName val="5 Teste de adições (I)"/>
      <sheetName val="5.1 Teste de adições (I)"/>
      <sheetName val="5.2 Teste de Adições (F)"/>
      <sheetName val="6. Imobilizado em And."/>
      <sheetName val="Resumo Imobilizado p. Loja"/>
      <sheetName val="2. Mapa - Ezesa"/>
      <sheetName val="3. Baixa Haddock Lobo"/>
      <sheetName val="4. PAS Depreciação -Ezesa 31.12"/>
      <sheetName val="4. Mapa - Zegna"/>
      <sheetName val="5. PAS Depreciação -Zegna 31.12"/>
      <sheetName val="6. Teste de adições - Ezesa"/>
      <sheetName val="7. Teste de adições - Zegna"/>
      <sheetName val="8. Saldo Inicial - Ezesa"/>
      <sheetName val="8.1 Saldo N. Identificado - Ez"/>
      <sheetName val="9. Saldo Inicial - Zegna"/>
      <sheetName val="10. DAAM"/>
      <sheetName val="2. Mapa de Imobililizado"/>
      <sheetName val="3. Aging - Imobil. andamento"/>
      <sheetName val="5. Sample Size"/>
      <sheetName val="6. Notas Explicativas"/>
      <sheetName val="3. PAS Depreciação -Ezesa 31.10"/>
      <sheetName val="3.1. Baixa Haddock Lobo"/>
      <sheetName val="5. PAS Depreciação -Zegna 31.10"/>
      <sheetName val="2. Imobilizado em poder de 3º"/>
      <sheetName val="6. Impairment"/>
      <sheetName val="2. Mapa 31.12.10"/>
      <sheetName val="3. Imobilizado em poder de 3º"/>
      <sheetName val="6. Teste de Adição"/>
      <sheetName val="7. Impairment"/>
      <sheetName val="Mapa de Movimentação (2)"/>
      <sheetName val="Parâmetro (2)"/>
      <sheetName val="Procedimento"/>
      <sheetName val="Teste Adição "/>
      <sheetName val="Mov. DFC e NE"/>
      <sheetName val="Check List"/>
      <sheetName val="Nota explicativa Movimentação"/>
      <sheetName val="Lead - Ajustada 2008-2009"/>
      <sheetName val="Global Depreciações"/>
      <sheetName val="Composição do Saldo Inicial"/>
      <sheetName val="Validação Saldo Inicial"/>
      <sheetName val="Limitação de Extensão"/>
      <sheetName val="Depreciação Analítica"/>
      <sheetName val="Compos. imobilizado"/>
      <sheetName val="Seleção compos. imobilizado"/>
      <sheetName val="NOTA EXPLICATIVA FINAL"/>
      <sheetName val="Mov"/>
      <sheetName val="Mov. p.relat."/>
      <sheetName val="Global Dep."/>
      <sheetName val="Bens 100% Depreciados"/>
      <sheetName val="Deemed cost"/>
      <sheetName val="AVP Leasing"/>
      <sheetName val="Análise Garantia"/>
      <sheetName val="P2. Programa de Trabalho"/>
      <sheetName val="P3. Mapa"/>
      <sheetName val="P4. Depreciação 31.10"/>
      <sheetName val="P6. Depreciação 31.12"/>
      <sheetName val="P7 - Nota"/>
      <sheetName val="P4. Depreciação 31.08"/>
      <sheetName val="Parâmetro de receita"/>
      <sheetName val="Mapa Lwarcel"/>
      <sheetName val="Mapa Florestal"/>
      <sheetName val="Mapa Química"/>
      <sheetName val="Mapa Nordeste"/>
      <sheetName val="Mapa Lubrificantes"/>
      <sheetName val="DAAM (Seleção)"/>
      <sheetName val="Vida Útil Projeto H"/>
      <sheetName val="3. Imobilizado em Andamento"/>
      <sheetName val="4. NE"/>
      <sheetName val="5. Parâmetro"/>
      <sheetName val="10. Juros Capitalizados"/>
      <sheetName val="11. Bens em Garantia"/>
      <sheetName val="Parâmetro Seleção"/>
      <sheetName val="3. Mapa De Imobilizado"/>
      <sheetName val="5. Adição"/>
      <sheetName val="4.Mapa - Almeida"/>
      <sheetName val="3.Mapa - V. Alegre"/>
      <sheetName val="Cálculo Cliente Despesas Financ"/>
      <sheetName val="Cálculo Despesas Financ"/>
      <sheetName val="Pendencias "/>
      <sheetName val="Mapa Imobilizado 31-12-2011"/>
      <sheetName val="Imob. em Andamento 31-12-2011"/>
      <sheetName val="Bens em Garantia"/>
      <sheetName val="Mapa Imobilizado COVL"/>
      <sheetName val="Parâmetro 31-12"/>
      <sheetName val="DAAM Adição Imobilizado"/>
      <sheetName val="Amostra Teste de Adições"/>
      <sheetName val="Amostra Saldo Inicial"/>
      <sheetName val="Amostra Teste de Baixas"/>
      <sheetName val="Definição Amostra e Intervalo"/>
      <sheetName val="Mapa Imob. e Int. - Data Center"/>
      <sheetName val="Depreciação - Data Center"/>
      <sheetName val="Capitalização de Juros - DC"/>
      <sheetName val="Mapa Imob. e Intang. - Telecom"/>
      <sheetName val="Depreciação - Telecom"/>
      <sheetName val="Adição de Imob. - Data Center"/>
      <sheetName val="Adição de Imob. - Telecom"/>
      <sheetName val="Adição Intang. - Data Center"/>
      <sheetName val="Estoque - Telecom"/>
      <sheetName val="Amortização Carteira de Cliente"/>
      <sheetName val="Purchase Price Allocation"/>
      <sheetName val="0. Rollforward"/>
      <sheetName val="2. Mapa de Mov. Imob 31.12"/>
      <sheetName val="3. Mapa Mov. Intang. 30.09"/>
      <sheetName val="4. Mapa Mov. Intang. 31.12"/>
      <sheetName val="5.1 Teste Alternativo"/>
      <sheetName val="7. Tabela de Itens"/>
      <sheetName val="1570"/>
      <sheetName val="Package"/>
      <sheetName val="P2. Mapa de Imob USGAAP"/>
      <sheetName val="P3. PAS de Depreciação"/>
      <sheetName val="Resumo Contratos"/>
      <sheetName val="Mapa 12.2011"/>
      <sheetName val="Mapa 09.2011"/>
      <sheetName val="VP"/>
      <sheetName val="Vouching Adições "/>
      <sheetName val="Baixas "/>
      <sheetName val="Vouching Baixas "/>
      <sheetName val="Detailed Adjustments"/>
      <sheetName val="IR_REAV"/>
      <sheetName val=" Package 2008"/>
      <sheetName val="Movimentação 31.08.08- 30.09.08"/>
      <sheetName val="PAS - 30.09.08"/>
      <sheetName val="PAS - 31.08.08"/>
      <sheetName val="Banco Pinto Sotto"/>
      <sheetName val="Movimentação para NE"/>
      <sheetName val="Impairment 08"/>
      <sheetName val="Carga Patrimonial - depr acum08"/>
      <sheetName val="Imobilizado em Andamento dez08"/>
      <sheetName val="NE2008"/>
      <sheetName val="Taxas Ponderadas"/>
      <sheetName val="Imobilizado em Postos Inativos"/>
      <sheetName val="Relação Postos Inativos"/>
      <sheetName val="Imob. Postos que sairam da rede"/>
      <sheetName val="Totalmente Depreciados"/>
      <sheetName val="Benf. Postos Franq."/>
      <sheetName val="MovimentaçãoDaniel"/>
      <sheetName val="Carga Patrim.-Dep. Acum. 310309"/>
      <sheetName val="Carga Patrim.-Dep. Acum. 300609"/>
      <sheetName val="Carga Patrim.-Dep. Acum. 310709"/>
      <sheetName val="Imobilizado em Andamento mar09"/>
      <sheetName val="Imobilizado em Andamento jun09"/>
      <sheetName val="Imobilizado em Andamento jul09"/>
      <sheetName val="Composição x Contábil"/>
      <sheetName val="Máq. e Equip."/>
      <sheetName val="P1 Resumo dos Saldos "/>
      <sheetName val="P2 Mapa Imobilizado-Fortuna"/>
      <sheetName val="P2.2 Imob em Andamento Fortuna"/>
      <sheetName val="P3 Mapa Imobilizado-Luz"/>
      <sheetName val="P2.1 PAS de Depreciação-Fortuna"/>
      <sheetName val="P3.1 PAS de Depreciação-Luz"/>
      <sheetName val="P2.3 Teste Sdo Inicial Fortuna"/>
      <sheetName val="P3.2 Teste Saldo Inicial Luz"/>
      <sheetName val="P2.4 Teste Adições Fortuna"/>
      <sheetName val="P3.3 Teste Adições Luz"/>
      <sheetName val="P4 Teste de Baixas"/>
      <sheetName val="P5 Analitico Depreciação"/>
      <sheetName val="P3. Mapa de Movimento"/>
      <sheetName val="P4. PAS de Depr. 30.09"/>
      <sheetName val="P5. Teste de Adições 30.09"/>
      <sheetName val="P5.1 Teste de Adições 31.12"/>
      <sheetName val="P6. Teste de Saldo Inicial"/>
      <sheetName val="Sample Size and Thershold"/>
      <sheetName val="Insp Física Intangível"/>
      <sheetName val="Adição-Baixa 31.12.08"/>
      <sheetName val="Adição-Baixa 30.06.08"/>
      <sheetName val="Totalmente Deprec."/>
      <sheetName val="Adição-Baixa"/>
      <sheetName val="Adições 31.09"/>
      <sheetName val="5. Teste final de Obras em Andt"/>
      <sheetName val="6. Análise de recuperabilidade"/>
      <sheetName val="7. Teste de Transferências"/>
      <sheetName val="8. Vida útil"/>
      <sheetName val="(0) Resumo"/>
      <sheetName val="(1) Mapa de Imobilizado "/>
      <sheetName val="(2) Mapa de depreciação"/>
      <sheetName val="(3) Análise de variação"/>
      <sheetName val="(4) Pas de Depreciação"/>
      <sheetName val="(5) IPE"/>
      <sheetName val="(5.1) IPE Adição"/>
      <sheetName val="(6) Teste de adição"/>
      <sheetName val="(8) Provisão SBC"/>
      <sheetName val="1.Resumo"/>
      <sheetName val="Mapa de Imobilizado "/>
      <sheetName val="Sampling Sample Size Table"/>
      <sheetName val="Capitalização Juros-Imob. Andam"/>
      <sheetName val="P1. Projeção Saldos Março 13"/>
      <sheetName val="P3.Referência Package"/>
      <sheetName val="P2. Mov Obras Andt"/>
      <sheetName val="P4. Perda Recup.Econômica"/>
      <sheetName val="P1. Mapa - 31.03.12"/>
      <sheetName val="P2. Mapa - 30.06.12"/>
      <sheetName val="P3. Teste de Adições "/>
      <sheetName val="P4. Memo Arrendamento"/>
      <sheetName val="P5. LOG ACL"/>
      <sheetName val="P6. Sample Size"/>
      <sheetName val="P7. Reclassificações"/>
      <sheetName val="P1. Mapa - 30.06.12"/>
      <sheetName val="P2. Teste de Adição 31.03.12"/>
      <sheetName val="P3. LOG ACL"/>
      <sheetName val="P4. Sample Size"/>
      <sheetName val="P5. Teste de Baixas"/>
      <sheetName val="1.1 NE"/>
      <sheetName val="2. Mapa Depreciação"/>
      <sheetName val="3. Imobilizado Fiscal"/>
      <sheetName val="3.Obras em andamento"/>
      <sheetName val="4. I A Bens de Uso"/>
      <sheetName val="6. Impairment "/>
      <sheetName val="P2. PAS de Depreciação 30.09"/>
      <sheetName val="P4. Teste de Saldo Inicial "/>
      <sheetName val="P5. Teste de IPE"/>
      <sheetName val="2. Teste de Adições 30.09"/>
      <sheetName val="2.1 Teste de Adições 31.12"/>
      <sheetName val="3. Teste de Baixas"/>
      <sheetName val="4.1 Depreciação Leasing"/>
      <sheetName val="5. Análise Lançamento CDC"/>
      <sheetName val="6. Cessão Direito de Uso"/>
      <sheetName val="Relatorio Local"/>
      <sheetName val="P3-Teste Adição"/>
      <sheetName val="P5- Rollfoward 31.12.2011"/>
      <sheetName val="P3- Rollfoward 31.12.2010"/>
      <sheetName val="2.PAS Depreciação 30.11"/>
      <sheetName val="2.1PAS Depreciação 31.12"/>
      <sheetName val="3.CIP"/>
      <sheetName val="3.1 CIP Oracle"/>
      <sheetName val="3.2 CIP Detalhe Entradas NF's"/>
      <sheetName val="3.3.Teste adições AF paa CIP"/>
      <sheetName val="3.4.Capex"/>
      <sheetName val="4.Teste adições Demais Ativos"/>
      <sheetName val="5.Baixas"/>
      <sheetName val="P3 - Mapa Movimentação"/>
      <sheetName val="P6 - Ajuste"/>
      <sheetName val="P7 - Análise de Depreciação"/>
      <sheetName val="1.1 Procedimentos"/>
      <sheetName val="2.  Teste de Adição"/>
      <sheetName val="1. Aché"/>
      <sheetName val="2. Bio"/>
      <sheetName val="a. Rollforward"/>
      <sheetName val="1. Mapa Aché"/>
      <sheetName val="2. Mapa BIO"/>
      <sheetName val="3. PAS de Depreciação"/>
      <sheetName val="5. Teste de Saldo Inicial"/>
      <sheetName val="6. Ágio"/>
      <sheetName val="7. Capitalização dos Juros"/>
      <sheetName val="8. Avaliação Patrimonial"/>
      <sheetName val="9. Conciliação Laudo X Contabil"/>
      <sheetName val="Controle de Seleção"/>
      <sheetName val="Mapa Aché"/>
      <sheetName val="Aché"/>
      <sheetName val="Bio"/>
      <sheetName val="Avaliação Patrimonial"/>
      <sheetName val="Conciliação DTT X  LAUDO"/>
      <sheetName val="3.PPC Orçado X Real"/>
      <sheetName val="4.PAS de Depreciação"/>
      <sheetName val="Importaçoes em Andamento"/>
      <sheetName val="Baixas Inventário"/>
      <sheetName val="Análise - CAPEX"/>
      <sheetName val="Dep. Fiscal"/>
      <sheetName val="Dep. Deemed Cost"/>
      <sheetName val="Dep. Vida ùtil"/>
      <sheetName val="Depreciação fiscal"/>
      <sheetName val="Depreciação custo atribuido"/>
      <sheetName val="Controle C. Atribuido"/>
      <sheetName val="NE Controladora"/>
      <sheetName val="NE Consolidado"/>
      <sheetName val="1|Audit Program"/>
      <sheetName val="2|Movimentação"/>
      <sheetName val="2.B|Detalhe Baixas"/>
      <sheetName val="3|Detalhe Adições"/>
      <sheetName val="4|Global Depreciação"/>
      <sheetName val="4.1|Validações - Global"/>
      <sheetName val="5|Detalhe Despesas Manutenção"/>
      <sheetName val="NE Vidas úteis"/>
      <sheetName val="Imobilizado e Intangível"/>
      <sheetName val="Imob. Andamento 31.12"/>
      <sheetName val="Obsolescência"/>
      <sheetName val="Global Depreciação 30.09"/>
      <sheetName val="Detalhe Adições 30.09"/>
      <sheetName val="IPE 100% Depreciados"/>
      <sheetName val="100% Depreciados"/>
      <sheetName val="Validação 100% depreciados"/>
      <sheetName val="Vida Útil"/>
      <sheetName val="Estimativa"/>
      <sheetName val="Movimentação Intangível"/>
      <sheetName val="Sist. Pat. Imobilizado"/>
      <sheetName val="Detalhe Baixa Saldo Inicial"/>
      <sheetName val="Análise Vida Útil"/>
      <sheetName val="Movim. Imobilizado 30.09.2009"/>
      <sheetName val="Sist. Patrimonial Imobilizado"/>
      <sheetName val="Ativo Fixo e Contábil"/>
      <sheetName val="Movimentação de Imobilizado"/>
      <sheetName val="Depreciação do Imobilizado"/>
      <sheetName val="NOVEMBRO-2002"/>
      <sheetName val="Inspeção Fisíca"/>
      <sheetName val="Análise Máquinas e Equipamentos"/>
      <sheetName val="Estoque em poder de terceiros"/>
      <sheetName val="Sheet3"/>
      <sheetName val="Fornecedores"/>
      <sheetName val="Sheet5"/>
      <sheetName val="Sheet4"/>
      <sheetName val="Sheet6"/>
      <sheetName val="Detalhe - Adições"/>
      <sheetName val="Composição Imob"/>
      <sheetName val="Global Depr."/>
      <sheetName val="Rollforward Depr."/>
      <sheetName val="Movimentação 30.09.2011"/>
      <sheetName val="Movimentação 30.09"/>
      <sheetName val="Depreciação por obra"/>
      <sheetName val="Ajuste Depreciação IFRS"/>
      <sheetName val="Procedimentos e conclusões"/>
      <sheetName val="Vida útil e impairment"/>
      <sheetName val="Ajuste Custo atribuído"/>
      <sheetName val="Teste de Detalhe - Intangível"/>
      <sheetName val="Imob. Poder Terceiros"/>
      <sheetName val="NE 09 "/>
      <sheetName val="Movimentação Depreciação"/>
      <sheetName val="Peças resposição"/>
      <sheetName val="Imp. em andamento"/>
      <sheetName val="Movimentação Consolidada - DEZ"/>
      <sheetName val="Movimentação Bredero 30.11"/>
      <sheetName val="Movimentação thermotite 30.11"/>
      <sheetName val="Nota Explicativa Imobilizado"/>
      <sheetName val="Validação do relatório"/>
      <sheetName val="Teste de adição 31.10"/>
      <sheetName val="NE Mov. Imob."/>
      <sheetName val="NE Intangível"/>
      <sheetName val="NE Mov. Intang."/>
      <sheetName val="NE Ágio"/>
      <sheetName val="Amortização ativo intangível"/>
      <sheetName val="Movimentação ativo imobilizado"/>
      <sheetName val="Adições II"/>
      <sheetName val="Composição Imobilizado 2012"/>
      <sheetName val="Composição saldo inicial 2011"/>
      <sheetName val="Validação SI"/>
      <sheetName val="IR diferido s depreciação"/>
      <sheetName val="Agio Probst"/>
      <sheetName val="NE 30SET2013"/>
      <sheetName val="Teste aquisições e Baixas"/>
      <sheetName val="Teste S.I."/>
      <sheetName val="PAS da Depreciação"/>
      <sheetName val="Análise taxas depreciação"/>
      <sheetName val="A - RTT"/>
      <sheetName val="1. Movim. do Imob. IFRS 31.12"/>
      <sheetName val="1.1 Mov. do Imob. BRGAAP 31.10"/>
      <sheetName val="3.Teste de Adição"/>
      <sheetName val="4. PAS Deprec. 31.12"/>
      <sheetName val="4.1. PAS Depreciação 31.10"/>
      <sheetName val="5.Sample Size"/>
      <sheetName val="2. Teste de Adição"/>
      <sheetName val="1. Movimentação do Imobilizado"/>
      <sheetName val="6.Obras em andamento"/>
      <sheetName val="11.Capitalização dos juros"/>
      <sheetName val="5. I A Bens de Uso"/>
      <sheetName val="P4. Report"/>
      <sheetName val="3. PAS Depreciação Ezesa 31.12"/>
      <sheetName val="5. PAS Depreciação Zegna 31.12"/>
      <sheetName val="6. Teste de adições Ezesa"/>
      <sheetName val="7. Teste de adições Zegna"/>
      <sheetName val="8. DAAM"/>
      <sheetName val="P1. Mapa do Imobilizado"/>
      <sheetName val="P3. Teste Adição"/>
      <sheetName val="4. PAS Depreciação "/>
      <sheetName val="1. Mapa do Imobilizado Ago"/>
      <sheetName val="3. PAS de Dep."/>
      <sheetName val="5. Mapa Imobilizado Dez"/>
      <sheetName val="1. Mapa Imobilizado (2)"/>
      <sheetName val="2. Resumo SAENG CLAMOM"/>
      <sheetName val="7. Análise CIAP"/>
      <sheetName val="4. Teste de Baixa"/>
      <sheetName val="7. Base de baixa"/>
      <sheetName val="7. Base de adição"/>
      <sheetName val="Base Mapa Imobilizado"/>
      <sheetName val="Base Mapa Imobilizado (2)"/>
      <sheetName val="5. Teste de Baixa"/>
      <sheetName val="Pas de Depreciação Ame."/>
      <sheetName val="Gastos c Desenvolvimento"/>
      <sheetName val="Obras em Andamento - Dez"/>
      <sheetName val="Teste de Depreciação - Dez"/>
      <sheetName val="Prov. Maquinas Paradas - Dez"/>
      <sheetName val="Análise de Variação - Set"/>
      <sheetName val="Obras em Andamento - Set"/>
      <sheetName val="Teste de Depreciação - Set"/>
      <sheetName val="Prov. Maquinas Paradas - Set"/>
      <sheetName val="0. Análise de Variação - Dez"/>
      <sheetName val="1. Mapa do Imobilizado Dez"/>
      <sheetName val="2. Imob. Andamento Dez"/>
      <sheetName val="3. Gastos Desenvolv. Set &amp; Dez"/>
      <sheetName val="4. Teste Depreciação Set . Dez"/>
      <sheetName val="5. Depreciação reavaliação"/>
      <sheetName val="6. Prov. Maquinas Paradas"/>
      <sheetName val="8. PPC"/>
      <sheetName val="9. Imob. Andamento Set"/>
      <sheetName val="10. Mapa do Imobilizado"/>
      <sheetName val="Pendências"/>
      <sheetName val="Mapa do Imobilizado Dez"/>
      <sheetName val="Imob. Andamento Dez"/>
      <sheetName val="Gastos Desenvolv. Set &amp; Dez"/>
      <sheetName val="Teste Depreciação Set . Dez"/>
      <sheetName val="Depreciação reavaliação"/>
      <sheetName val="Prov. Maquinas Paradas"/>
      <sheetName val="Imob. Andamento Set"/>
      <sheetName val="Detalhe de Adições"/>
      <sheetName val="1. Imobilizados em Andamento"/>
      <sheetName val="2.Mapa do Imobilizado"/>
      <sheetName val="3.Teste de Detalhe"/>
      <sheetName val="4.Gastos c Desenvolvimento"/>
      <sheetName val="5. Teste de Depreciação"/>
      <sheetName val="P&amp;D"/>
      <sheetName val="2.1 Pas de Depreciação Ame."/>
      <sheetName val="Determining Sample Size"/>
      <sheetName val="2.2 Mapa do Imobilizado Dez"/>
      <sheetName val="1.1 Teste de Detalhe"/>
      <sheetName val="1.1 Imob. em Andamento Dez"/>
      <sheetName val="4.4 Gastos Desenvolv. Set &amp; Dez"/>
      <sheetName val="Teste dep. "/>
      <sheetName val="Minoritários"/>
      <sheetName val="5. Teste SF Obras em Andto."/>
      <sheetName val="6. Vida útil dos ativos"/>
      <sheetName val="1. Mapa de Movimentação 30.09 "/>
      <sheetName val="1.2. Mapa de Movimentação 31.12"/>
      <sheetName val="3. Teste de Obras em andamento"/>
      <sheetName val="4. PAS de depreciação"/>
      <sheetName val="5. Teste de Saldo Inicial Imob"/>
      <sheetName val="Mapa de Movimentação NPK"/>
      <sheetName val="Análise de Var. Jul. &amp; Set."/>
      <sheetName val="P4. Teste de adicoes"/>
      <sheetName val="P6. Agio"/>
      <sheetName val="P7.PAS Depreciação"/>
      <sheetName val="Tabela de Itens"/>
      <sheetName val="P1. MAPA DE MOVIMENTAÇÃO "/>
      <sheetName val="P2. OBRAS EM ANDAMENTO (I) (F) "/>
      <sheetName val="P3. TESTE DE SALDO INICIAL"/>
      <sheetName val="P4. TESTE DE ADIÇÕES "/>
      <sheetName val="P5. DEPRECIAÇÃO"/>
      <sheetName val="P6. TRANSFERÊNCIAS"/>
      <sheetName val="P7. ÁGIOS"/>
      <sheetName val="P8. CAPITALIZAÇÃO DE JUROS"/>
      <sheetName val="P9. PREFERÊNCIAS PACKAGE"/>
      <sheetName val="A1. TABELA DE ITENS "/>
      <sheetName val="A2. LOG ACL P5."/>
      <sheetName val="Riscos Significantes"/>
      <sheetName val="Riscos Normais"/>
      <sheetName val="Significant Risk"/>
      <sheetName val="Mapa Movimentação Intangível"/>
      <sheetName val="P2 - Mapa de Movimentação "/>
      <sheetName val="P3 - PAS Depreciação "/>
      <sheetName val="P5 -  Teste de Baixa"/>
      <sheetName val="P6 - Teste Ativo em Andamento"/>
      <sheetName val="P7 - Rollfoward"/>
      <sheetName val="SAS"/>
      <sheetName val="Adições 30.11.07"/>
      <sheetName val="Vouching 30.11.07"/>
      <sheetName val="Baixas 30.11.07"/>
      <sheetName val="Teste de Baixas 30.11.07"/>
      <sheetName val="Adições 31.12.07"/>
      <sheetName val="Vouching 31.12.07"/>
      <sheetName val="Baixas 31.12.07"/>
      <sheetName val="Teste de Baixas 31.12.07"/>
      <sheetName val="Custo 12.2008"/>
      <sheetName val="Depreciação 12.2008"/>
      <sheetName val="Circular 260 SUSEP"/>
      <sheetName val="Parâmetro Global"/>
      <sheetName val="Calc.Global.Deprec. 2002"/>
      <sheetName val="Mutação"/>
      <sheetName val="Mov imob R$"/>
      <sheetName val="Depreci Imob Interim "/>
      <sheetName val="Depreci Imob Dez  Final"/>
      <sheetName val="Teste de Adições  Interim"/>
      <sheetName val="Teste de Adições Final"/>
      <sheetName val="Parâmetro Global Deprec"/>
      <sheetName val="Mapa de Movimentação Santillana"/>
      <sheetName val="P4 - PAS Depreciação 31.12"/>
      <sheetName val="P4 - PAS Depreciação 31.10"/>
      <sheetName val="P6 - Teste de Saldo Inicial"/>
      <sheetName val="P7 - Log Adição"/>
      <sheetName val="P8 - Log Saldo Inicial"/>
      <sheetName val="Obrigações Especiais"/>
      <sheetName val="Resumo ODI"/>
      <sheetName val="Obras em curso"/>
      <sheetName val="Teste obras em curso"/>
      <sheetName val="Log's"/>
      <sheetName val="ICATU"/>
      <sheetName val="Sheet Index"/>
      <sheetName val="1. Mapa Imobilizado 31.03.15"/>
      <sheetName val="2. PAS de Depreciação 31.03.15"/>
      <sheetName val="4. Composição Importação"/>
      <sheetName val="5. Imobilizado em Andamento"/>
      <sheetName val="6. Check List Impairmet"/>
      <sheetName val="7. Pontos de Controle"/>
      <sheetName val="P2. Adição de Imobilizado"/>
      <sheetName val="P3. Teste Saldo Inicial "/>
      <sheetName val="1. Mapa do Imobilizado"/>
      <sheetName val="5. Ágio e Amortização"/>
      <sheetName val="6. Threshold and Sample Size"/>
      <sheetName val="1. Nota Explicativa Comexport"/>
      <sheetName val="2. Nota Explicativa Trop"/>
      <sheetName val="3. Mapa de Movimentação - Comex"/>
      <sheetName val="4. Mapa de Movimentação - Trop"/>
      <sheetName val="1. Terras"/>
      <sheetName val="2. Bananal"/>
      <sheetName val="3. Rio"/>
      <sheetName val="4. Arrojadinho"/>
      <sheetName val="5. Campo Aberto"/>
      <sheetName val="6. Mapa Imobilizado"/>
      <sheetName val="7. PAS de depreciação"/>
      <sheetName val="8. Licença Ambiental"/>
      <sheetName val="7. Impairment "/>
      <sheetName val="Depreciações"/>
      <sheetName val="NE Ajustada"/>
      <sheetName val="Saldo Anterior"/>
      <sheetName val="Checklist"/>
      <sheetName val="Laudo vida útil"/>
      <sheetName val="Seleção e Teste"/>
      <sheetName val="Seleção Baixa"/>
      <sheetName val="Confronto Patrimonial"/>
      <sheetName val="Confronto Patrimonial x BC "/>
      <sheetName val="Sample size Adições"/>
      <sheetName val="Movimentação &amp; Cálculo Global"/>
      <sheetName val="Imobilizado - Composição"/>
      <sheetName val="Adiantamento Imob. Forn. Nac."/>
      <sheetName val="Vida útil Imobilizado"/>
      <sheetName val="Justificativas Compras Máquinas"/>
      <sheetName val="Desp implantação - Amortização"/>
      <sheetName val="Comodatos depreciação"/>
      <sheetName val="Comodatos"/>
      <sheetName val="Tributos Diferidos"/>
      <sheetName val="Terrenos e Prop. Imobiliárias"/>
      <sheetName val="Patrimônio 31.12.2010"/>
      <sheetName val="Baixas por venda"/>
      <sheetName val="Histórico de moagem"/>
      <sheetName val="Relatório patrimonial 31.12.14"/>
      <sheetName val="Relatório patrimonial 30.09.14"/>
      <sheetName val="3. Depreciação Global"/>
      <sheetName val="4. Seleção"/>
      <sheetName val="Escrituras"/>
      <sheetName val="Composições"/>
      <sheetName val="População"/>
      <sheetName val="População Adição"/>
      <sheetName val="Média ponderada Depreciação"/>
      <sheetName val="&quot;Transitórias&quot;"/>
      <sheetName val="Composição adição 2012"/>
      <sheetName val="Teste Saldo 2011"/>
      <sheetName val="Teste Adição 2012"/>
      <sheetName val="Teste Saldo"/>
      <sheetName val="População - Imob. Andamento"/>
      <sheetName val="Composição do imobilizado"/>
      <sheetName val="Aquisição de imobilizado"/>
      <sheetName val="Posição Patrimonial"/>
      <sheetName val="Provisões "/>
      <sheetName val="INSS"/>
      <sheetName val="Composição - Imobilizado em and"/>
      <sheetName val="Teste saldo Inicial "/>
      <sheetName val="Teste Adição e Baixa"/>
      <sheetName val="Adiantamento Fornecedores"/>
      <sheetName val="Debêntures Reperfilamento"/>
      <sheetName val="Mapa de Resultado"/>
      <sheetName val="Deposito Judicial"/>
      <sheetName val="NE9"/>
      <sheetName val="4. Gastos Desenvolv"/>
      <sheetName val="4. Carta Comentário"/>
      <sheetName val="7. Análise de Baixas"/>
      <sheetName val="Mapa do Imobilizado Dez.06"/>
      <sheetName val="Depreciação Dez.06"/>
      <sheetName val="Contratos Fábrica Betim"/>
      <sheetName val="Adiant. Int. e Ext. 30.09"/>
      <sheetName val="Adiant. Interno 31.12"/>
      <sheetName val="Adiant. Externo 31.12"/>
      <sheetName val="Reclassificação"/>
      <sheetName val="Mapa {PPE}"/>
      <sheetName val="B - MAPA RTT"/>
      <sheetName val="C - PAS Deprec."/>
      <sheetName val="D - Teste adições"/>
      <sheetName val="PAS deprec."/>
      <sheetName val="NE 31DEZ2013"/>
      <sheetName val="Teste de aquisições"/>
      <sheetName val="Certificate"/>
      <sheetName val="Teste de Adições e Baixas 31.12"/>
      <sheetName val="Teste Adições e baixas 30.09"/>
      <sheetName val="RF - Principais Variações"/>
      <sheetName val="Log 1"/>
      <sheetName val="Log 2"/>
      <sheetName val="P1-Mapa"/>
      <sheetName val="P2-Adições"/>
      <sheetName val="P3-Baixas"/>
      <sheetName val="P5-Imobilizado não identificado"/>
      <sheetName val="PPC"/>
      <sheetName val="Global"/>
      <sheetName val="Adições - Baixas"/>
      <sheetName val="Detalhe da Movimentação"/>
      <sheetName val="NOTES "/>
      <sheetName val="P1. Planejamento"/>
      <sheetName val="DLNG Helium"/>
      <sheetName val="Profit Analysis Sheet"/>
      <sheetName val="ROL"/>
      <sheetName val="Mutação do PL Trimestral"/>
      <sheetName val="P1. Teste de Adição - SI"/>
      <sheetName val="P2. Base e Depreciação"/>
      <sheetName val="P3. Mapa de Movimentação"/>
      <sheetName val="4. Displays e Comodato"/>
      <sheetName val="5. Deficiência de Controles"/>
      <sheetName val="NE 9"/>
      <sheetName val="Schedule 1 "/>
      <sheetName val="Schedule 2"/>
      <sheetName val="Comp. do imob. andamento"/>
      <sheetName val="Teste detalhe projetos"/>
      <sheetName val="Imóveis destinados a venda"/>
      <sheetName val="Capitalização"/>
      <sheetName val="Imobilizado dado em garantia"/>
      <sheetName val="Imobilizado dado garantia 31.12"/>
      <sheetName val="Teste de bens Baixados"/>
      <sheetName val="P4 - PAS de depreciação"/>
      <sheetName val="P6 - Teste de bens Baixados"/>
      <sheetName val="P5 - Log teste de adição"/>
      <sheetName val="P6 - Saldo Inicial"/>
      <sheetName val="Log teste de bens baixados"/>
      <sheetName val="Custo 06.2009"/>
      <sheetName val="Depreciação 06.2009"/>
      <sheetName val="1. Planejamento"/>
      <sheetName val="2. Tabela DAAM"/>
      <sheetName val="5. Teste de Adições"/>
      <sheetName val="6. PAS de Depreciação"/>
      <sheetName val="P7. Teste de Baixas"/>
      <sheetName val="PAS Fopag"/>
      <sheetName val="RestauranteLevantamento"/>
      <sheetName val="Seleção (2)"/>
      <sheetName val="Composição Patrimonial (2)"/>
      <sheetName val="Saldo Inicial 2009"/>
      <sheetName val="Análise Ind. Impairment"/>
      <sheetName val="Composição Analítica"/>
      <sheetName val="Global 30.09"/>
      <sheetName val="Imob. Polics"/>
      <sheetName val="Leasing Politec"/>
      <sheetName val="Leasing Polics"/>
      <sheetName val="18,1"/>
      <sheetName val="13. salário"/>
      <sheetName val="P2. Comparativo BFE X NPK "/>
      <sheetName val="P5. Inspeção Física"/>
      <sheetName val="P6. Tabela de Itens"/>
      <sheetName val="1. Mapa Geral 30.09 e 31.12"/>
      <sheetName val="2. Mov Obras Andt 30.09 e 31.12"/>
      <sheetName val="7. Teste baixas 30.09 e 31.12"/>
      <sheetName val="9.Depreciação"/>
      <sheetName val="10. Venda_3 andar"/>
      <sheetName val="Ajustes Créd. Imposto (2)"/>
      <sheetName val="Ajustes Créd. Imposto"/>
      <sheetName val="5.Teste Saldo Final Obras_Andto"/>
      <sheetName val="3.Teste de Saldo Inicial"/>
      <sheetName val="4.Teste de Adição"/>
      <sheetName val="5.Teste de Saldo Final"/>
      <sheetName val="Tabela Sampling Size"/>
      <sheetName val="5. Equip. Mov. Carga"/>
      <sheetName val="5.1 Itens sem reavaliação"/>
      <sheetName val="5.2 Itens reavaliados"/>
      <sheetName val="5.3 Itens 100% depreciados"/>
      <sheetName val="Mapa Mov. 30.09"/>
      <sheetName val="Global de depreciação 30.09"/>
      <sheetName val="Imobilizados em andamento"/>
      <sheetName val="DIF FAT FEV 01"/>
      <sheetName val="Scenario_Analysis"/>
      <sheetName val="DRE"/>
      <sheetName val="BP"/>
      <sheetName val="Mapa de Imob. 31.12.2013"/>
      <sheetName val="Mapa de Imob. 30.09.2013"/>
      <sheetName val="Imobilizado 31.12.2010"/>
      <sheetName val="Imobilizado 30.09.10"/>
      <sheetName val="Reavaliação da Vida Útil"/>
      <sheetName val="Teste de adições do imobilizado"/>
      <sheetName val="Rollforward Procedures"/>
      <sheetName val="Diferido e Intangível"/>
      <sheetName val="Tabela seleção"/>
      <sheetName val="3. Depreciação Reavaliação"/>
      <sheetName val="4. Teste de Depreciação"/>
      <sheetName val="5. S.I. Imob. em andamento"/>
      <sheetName val="6. Imob. em Andamento"/>
      <sheetName val="8.1 Check list Impairment"/>
      <sheetName val="8.2 Impairment"/>
      <sheetName val="EMS - Mapa Imobi. &amp; PAS Depr."/>
      <sheetName val="TOPZ- Mapa Imobi. &amp; PAS Depr."/>
      <sheetName val="GERMED - Mapa Imobi. &amp; PAS Dep"/>
      <sheetName val="Imob. Paralizado"/>
      <sheetName val="Mapa de Mov. &amp; PAS Deprec."/>
      <sheetName val="Mapa Imobilizado 30.09"/>
      <sheetName val="Despesas manutenção"/>
      <sheetName val="Rollfoward Procedures 30.09.10"/>
      <sheetName val="PAS Depreciação_2010"/>
      <sheetName val="Teste de Controle e Adições"/>
      <sheetName val="ODI jan"/>
      <sheetName val="ODI fev"/>
      <sheetName val="ODI mar"/>
      <sheetName val="TRANSF. para Imob. em Serviço"/>
      <sheetName val="BAIXAS Imob. Serviço"/>
      <sheetName val="Log File imob curso"/>
      <sheetName val="Seleção imob curso"/>
      <sheetName val="Log File matl dep"/>
      <sheetName val="Seleção matl dep"/>
      <sheetName val="Log File comp em and"/>
      <sheetName val="Seleção compras em andam"/>
      <sheetName val="CSLL PPC Márcio"/>
      <sheetName val="Mapa de imobilizado - PPC"/>
      <sheetName val="NE Trans. não envolvendo caixa"/>
      <sheetName val="Devolução"/>
      <sheetName val="P3-Movimentação"/>
      <sheetName val="P4-Overall"/>
      <sheetName val="P5-Parâmetro"/>
      <sheetName val="P6-Adições"/>
      <sheetName val="P7-Baixas"/>
      <sheetName val="P8-Bonus"/>
      <sheetName val="Ativos ALBACORA 12-06"/>
      <sheetName val="P6-Parâmetro"/>
      <sheetName val="P7-Adição"/>
      <sheetName val="P8-Baixa"/>
      <sheetName val="P1 _ Sumário "/>
      <sheetName val="P2 _ Lead"/>
      <sheetName val="P3 _ Adição Imobilizado"/>
      <sheetName val="P4 _ Vouching"/>
      <sheetName val="P5 _ Mutação do Imobilizado"/>
      <sheetName val="P6 _ Global de depreciação"/>
      <sheetName val="P7 _ Parâmetro"/>
      <sheetName val="P5 - Mutação do Imobilizado"/>
      <sheetName val="P6 - Global de depreciação"/>
      <sheetName val="P7 - Parâmetro"/>
      <sheetName val="Mov Imobilizado (31.12.2008)"/>
      <sheetName val="Vouching"/>
      <sheetName val="Overall Depreciação(31.12.2008)"/>
      <sheetName val="Para Referência Report"/>
      <sheetName val="Global de Depre_311009"/>
      <sheetName val="Recálculo da Exaustão"/>
      <sheetName val="100%_Depreciados_311009"/>
      <sheetName val="100%_Depreciados_300909"/>
      <sheetName val="Global de Depre_300609"/>
      <sheetName val="100%_Depreciados_300609"/>
      <sheetName val="Global de Depre_310309"/>
      <sheetName val="100%_Depreciados_310309"/>
      <sheetName val="Saldo de Abertura"/>
      <sheetName val="Adiantamentos a Fornecedores"/>
      <sheetName val="Global de Depre_300909"/>
      <sheetName val="Global depreciação 30.04.08"/>
      <sheetName val="Teste detalhe de adições Abr08"/>
      <sheetName val="Base de seleção Adi. Imo. 31.10"/>
      <sheetName val="Teste detalhe de adições Out08"/>
      <sheetName val="Base seleção dez.08"/>
      <sheetName val="Teste detalhe de adições Dez08"/>
      <sheetName val="Teste de Detalhe_132108"/>
      <sheetName val="Global de Depre_31122009"/>
      <sheetName val="100% Depreciados_311209"/>
      <sheetName val="Voucher - Adições Imob."/>
      <sheetName val="Detalhe de Depreciação"/>
      <sheetName val="Cálculo_Amostra Voucher"/>
      <sheetName val="Seleção fisica lojas"/>
      <sheetName val="TCalc"/>
      <sheetName val="Voucher de Adições Imobilizado"/>
      <sheetName val="Detalhe Despesa com Deprecião"/>
      <sheetName val="DAAM - 5440"/>
      <sheetName val="Mapa Imobilizado NG + UCE"/>
      <sheetName val="Mapa NG - Cindido"/>
      <sheetName val="Mapa Imobilizado UPA"/>
      <sheetName val="Mapa Diferido - UPA"/>
      <sheetName val="Baixa Reavaliação"/>
      <sheetName val="Depreciaçã - Entre Safra - NG"/>
      <sheetName val="Parâmetro NG"/>
      <sheetName val="Parâmetro UPA"/>
      <sheetName val="Mapa de imobilizado e PAS 30.11"/>
      <sheetName val="Mapa de imobilizado e PAS 31.12"/>
      <sheetName val="Teste de Adição "/>
      <sheetName val="Parâmetro 31.11"/>
      <sheetName val="Parâmetro 31.12"/>
      <sheetName val="Mapa de imobilizado e PAS"/>
      <sheetName val="Mapa de imobilizado e PAS (2)"/>
      <sheetName val="Integridade Imobilizado"/>
      <sheetName val="Mapa Imobilizado - Dez (2)"/>
      <sheetName val="Mapa Imobilizado - Dez"/>
      <sheetName val="Mapa Imobilizado - Set"/>
      <sheetName val="Determinação de Amostras"/>
      <sheetName val="Suporte NE Imobilizado"/>
      <sheetName val="Mapa de Mov. BRGAAP"/>
      <sheetName val="Mapa de Mov. Fiscal"/>
      <sheetName val="Para Ref. NE"/>
      <sheetName val="Deprec. Leasing 2007"/>
      <sheetName val="Para Ref. Rel."/>
      <sheetName val="Mapa de Mov. Imob."/>
      <sheetName val="PPC Depreciação"/>
      <sheetName val="ShellsolD60"/>
      <sheetName val="1. Mapa Movimentação - Moët"/>
      <sheetName val="4. Sample Size"/>
      <sheetName val="P7. Diferido"/>
      <sheetName val="Macro1"/>
      <sheetName val="Deprec. Edificações"/>
      <sheetName val="Adição 31.12"/>
      <sheetName val="NE Quadro 01"/>
      <sheetName val="NE Quadro 02"/>
      <sheetName val="Mov. Imobilizado 31-12"/>
      <sheetName val="Obras 30-09 e 31-12"/>
      <sheetName val="Obras 2011"/>
      <sheetName val="DBOT"/>
      <sheetName val="Mov. Imobilizado 30-09"/>
      <sheetName val="Adições - Importações"/>
      <sheetName val="Sub-estação CEMIG"/>
      <sheetName val="P2.1 Adiantamento Imobilizado"/>
      <sheetName val="P1. Sumario"/>
      <sheetName val="P.2 Mapa de Imobilizado"/>
      <sheetName val="P.3 PAS de Depreciação"/>
      <sheetName val="P.4 Teste de Adição"/>
      <sheetName val="P.5 Teste de Baixa"/>
      <sheetName val="P.6 IPE"/>
      <sheetName val="P.7 Sample Size "/>
      <sheetName val="4. Adições"/>
      <sheetName val="5. PAS de Depreciação"/>
      <sheetName val="1.1 Composição Analítica Imob"/>
      <sheetName val="OPEN NOTA PARA ENDERECAR"/>
      <sheetName val="(1) Mapa de movimentação"/>
      <sheetName val="(2) PAS - Depreciação"/>
      <sheetName val="(3) Teste de Adição 31.12"/>
      <sheetName val="P5. Sample size and threshold"/>
      <sheetName val="1. Mapa"/>
      <sheetName val="2. PAS Depreciação Local"/>
      <sheetName val="3. Teste Adição"/>
      <sheetName val="P2. Mapa Consolidado - Local"/>
      <sheetName val="P1. Mapa Out e Dez.10"/>
      <sheetName val="PAS de Adições e Baixas"/>
      <sheetName val="P3. PAS Depreciação - Local"/>
      <sheetName val="Lead IFRS"/>
      <sheetName val="P4. Mapa IFRS"/>
      <sheetName val="P5. PAS Depreciação IFRS"/>
      <sheetName val="P6. Efeitos no IR 31.10"/>
      <sheetName val="P7. Impairment IFRS"/>
      <sheetName val="Ajustes off book"/>
      <sheetName val="P9. Depreciação Murex"/>
      <sheetName val="P1. Mapa Imobilizado - 31.10"/>
      <sheetName val="P8. IR.CS Diferido"/>
      <sheetName val="P9. Imobilizado Murex"/>
      <sheetName val="(1a) L1 X L2 Set-08"/>
      <sheetName val="PAS Depreciação Set.09"/>
      <sheetName val="PAS Depreciação IFRS"/>
      <sheetName val="Efeitos no IR 31.10"/>
      <sheetName val="Impairment IFRS"/>
      <sheetName val="IR.CS Diferido"/>
      <sheetName val="Imobilizado Murex"/>
      <sheetName val="b2win"/>
      <sheetName val="P1. Rollforward"/>
      <sheetName val="P2. Mapa Mov."/>
      <sheetName val="P4. Teste Saldo Inicial"/>
      <sheetName val="1. Mapa Movimentação Societário"/>
      <sheetName val="xxxxx"/>
      <sheetName val="P2. PAS Depreciação Societário"/>
      <sheetName val="P3. Mapa Movimentação Pacote"/>
      <sheetName val="P4. PAS Depreciação Pacote"/>
      <sheetName val="Impairment - vida útil"/>
      <sheetName val="2.  PAS Depreciação - Local"/>
      <sheetName val="1. Mapa 31.12"/>
      <sheetName val="2. PAS Depreciação Local 31.12"/>
      <sheetName val="NE - 31-12-2010"/>
      <sheetName val="Resumo ajuste sobre Laudo Av"/>
      <sheetName val="Ajuste no Laudo de Avaliação"/>
      <sheetName val="Composição-Deprec. Avaliados"/>
      <sheetName val="Laudo de Avaliação 1981"/>
      <sheetName val="Seleção - adição"/>
      <sheetName val="Recálculo Depreciação"/>
      <sheetName val="Relatório patrimonial 31.12"/>
      <sheetName val="Plan2 (2)"/>
      <sheetName val="P3. Composição 31.12.2008"/>
      <sheetName val="P4. Teste de Saldo Inicial"/>
      <sheetName val="P5. Intangível Software"/>
      <sheetName val="Mvt Imobilizado"/>
      <sheetName val="Relatório Adições {PPE} 30.09"/>
      <sheetName val="Relatório de Adições {PPE}31.12"/>
      <sheetName val="PAS HBI"/>
      <sheetName val="PAS HBII"/>
      <sheetName val="Balancete HBII"/>
      <sheetName val="Relatório Adições {PPE}"/>
      <sheetName val="NE 2"/>
      <sheetName val="NE 3"/>
      <sheetName val="Análise do custo atribuído"/>
      <sheetName val="Conciliação EY 1ª"/>
      <sheetName val="Composição Imobilizado 1ª"/>
      <sheetName val="Conciliação EY"/>
      <sheetName val="Detalhe Baixa 31.12"/>
      <sheetName val="2. Apresentação Líquida"/>
      <sheetName val="4. Teste adição"/>
      <sheetName val="5. Teste das baixas"/>
      <sheetName val="6. Imobilizado em andamento"/>
      <sheetName val="7. Depreciação"/>
      <sheetName val="8.Taxa ponderada"/>
      <sheetName val="9. Veículos Pesados - vida útil"/>
      <sheetName val="Testes de IPE"/>
      <sheetName val="Mapa e PAS Depreciação Dez13"/>
      <sheetName val="Mapa e PAS Depreciação set13"/>
      <sheetName val="Transf Internas Saídas"/>
      <sheetName val="Imobilizado em Andamento set13"/>
      <sheetName val="Apropriações ao Custo - Out"/>
      <sheetName val="2. Intangivel"/>
      <sheetName val="4.1. PAS Depreciação"/>
      <sheetName val="Threshold"/>
      <sheetName val="2. Mapa Movimentação"/>
      <sheetName val="3. Teste de Adição 30.09"/>
      <sheetName val="3.1 Teste de Adição 31.12"/>
      <sheetName val="4. PAS Deprecição"/>
      <sheetName val="CFLOW"/>
      <sheetName val="Mapa 31.08.02"/>
      <sheetName val="Mov_Ações"/>
      <sheetName val="Imob. em Andamento - SI"/>
      <sheetName val="Receita &amp; Lucro Bruto Loja"/>
      <sheetName val="U.S. Targeted Investors"/>
      <sheetName val="Sample_Size"/>
      <sheetName val="Teste_Detalhes"/>
      <sheetName val="Global_Depreciação"/>
      <sheetName val="Controle_Patrimonial"/>
      <sheetName val="Nota_explicativa"/>
      <sheetName val="Movimentação_(2009)"/>
      <sheetName val="Teste_de_saldo_inicial"/>
      <sheetName val="PAS_de_Depreciação"/>
      <sheetName val="Teste_Adição"/>
      <sheetName val="Teste_Baixa"/>
      <sheetName val="Comp__Equip__Deposito"/>
      <sheetName val="TO_DO"/>
      <sheetName val="Cont__Patrimonial"/>
      <sheetName val="Seleção_Adição"/>
      <sheetName val="Composição_Intangível"/>
      <sheetName val="Depreciação_Global"/>
      <sheetName val="Resumo_dos_Riscos"/>
      <sheetName val="Safra_Cana"/>
      <sheetName val="Global_Exaustão"/>
      <sheetName val="Teste_de_Depreciação"/>
      <sheetName val="Teste_de_Adições"/>
      <sheetName val="Teste_Vasilhames"/>
      <sheetName val="Classes_ANP"/>
      <sheetName val="Teste_de_Baixas"/>
      <sheetName val="Rollforward_Imobilizado"/>
      <sheetName val="Movimentação_do_Imobilizado"/>
      <sheetName val="Composição_das_Adições"/>
      <sheetName val="Inspeção_física"/>
      <sheetName val="At__Permanente_-_Dez_-_03"/>
      <sheetName val="Mapa_Movimentação1"/>
      <sheetName val="Cálculo_Depreciação"/>
      <sheetName val="Composição_(PPC)"/>
      <sheetName val="Teste_Adições1"/>
      <sheetName val="Teste_Baixas"/>
      <sheetName val="Mapa_de_Movimentação"/>
      <sheetName val="Comp__Imob__09-01"/>
      <sheetName val="Comp__Imóveis"/>
      <sheetName val="Cálculo_de_Depreciação"/>
      <sheetName val="Teste_Saldo_Incial"/>
      <sheetName val="Det_dos_Parâmetros"/>
      <sheetName val="Log_SI"/>
      <sheetName val="mapa_de_imobilizado_(DEZ)"/>
      <sheetName val="global_de_depreciação_(DEZ)"/>
      <sheetName val="Mapa_Mov_Imob_(OUT)"/>
      <sheetName val="Teste_Depreciação_(OUT)"/>
      <sheetName val="Linhas_Telefônicas_(OUT)"/>
      <sheetName val="Saldo_inicial"/>
      <sheetName val="Mapa_de_Movimentação_31_08_03"/>
      <sheetName val="Teste_de_Adições_"/>
      <sheetName val="Nota_Explic"/>
      <sheetName val="PAS_Depreciação1"/>
      <sheetName val="Direito_Uso_Lavra"/>
      <sheetName val="Analise_IPC"/>
      <sheetName val="Teste_sdo_inicial_e_adições"/>
      <sheetName val="Command_Log"/>
      <sheetName val="Calculo_Deprec_"/>
      <sheetName val="Teste_Implantação_Sistema"/>
      <sheetName val="Mov__Imob_"/>
      <sheetName val="População_adições"/>
      <sheetName val="RG_Imobilizado"/>
      <sheetName val="Mapa_YKK_31_08"/>
      <sheetName val="PAS_Deprec__31_08"/>
      <sheetName val="Inspeção_Fisica"/>
      <sheetName val="Mapa_Mov_-_Imob"/>
      <sheetName val="Cálculo_Global_de_Deprec_"/>
      <sheetName val="Imoveis_-_Não_Operacional"/>
      <sheetName val="Mapa_Imob_"/>
      <sheetName val="Cálc__Deprec_"/>
      <sheetName val="Custo_X_Deprec_"/>
      <sheetName val="Direito_de_Uso_de_Lavra"/>
      <sheetName val="Consol_Geral"/>
      <sheetName val="Cons__Normal"/>
      <sheetName val="Cons_IPC"/>
      <sheetName val="Cálc_Global_DeprecX"/>
      <sheetName val="Insp_fís-baixas"/>
      <sheetName val="mOVIMENTAÇÃO_(PPC)"/>
      <sheetName val="Cálc__Global_de_Deprec_"/>
      <sheetName val="Mapa_Imob_2000"/>
      <sheetName val="Máq_MóveisFINAL"/>
      <sheetName val="Equip_Ferram_FINAL"/>
      <sheetName val="Equip_CampoFINAL"/>
      <sheetName val="Eq_Máq_MóveisFINAL"/>
      <sheetName val="Equip_VeículosFINAL"/>
      <sheetName val="Mapa_Imob"/>
      <sheetName val="Saldo_Residual"/>
      <sheetName val="Consolidado_Imobilizado"/>
      <sheetName val="Credi_21"/>
      <sheetName val="Confronto_Controle_Patrim"/>
      <sheetName val="Teste_Detalhe"/>
      <sheetName val="Teste_deprec_exaust"/>
      <sheetName val="Teste_taxas_depreciacao"/>
      <sheetName val="Resumo_Lead"/>
      <sheetName val="Mapa_Mov__Reavaliação"/>
      <sheetName val="Teste_de_adição"/>
      <sheetName val="Adto__a_fornecedor"/>
      <sheetName val="Abertura_transf__31_10_07"/>
      <sheetName val="Mapa_Mov__Imobilizado"/>
      <sheetName val="PAS_-_Depreciação_BRGAAP"/>
      <sheetName val="Teste_Saldo_Inicial"/>
      <sheetName val="Depreciação_IFRS"/>
      <sheetName val="PAS_-_Depreciação"/>
      <sheetName val="PAS_-_Depreciação_IFRS"/>
      <sheetName val="IFRS_31-12"/>
      <sheetName val="IFRS_30-11"/>
      <sheetName val="Mapa_Imobilizado_(PPC)"/>
      <sheetName val="PAS_Diferido"/>
      <sheetName val="Parâmetro_Diferido"/>
      <sheetName val="Adições_Imobilizado"/>
      <sheetName val="Teste_Complementar"/>
      <sheetName val="Mapa_Imobilizado_{ppc}"/>
      <sheetName val="Teste_Adições_"/>
      <sheetName val="Contabilização_PIS"/>
      <sheetName val="mp__mov__31_12_{ppc}"/>
      <sheetName val="PAS_depr__31_12"/>
      <sheetName val="depr__detalhes"/>
      <sheetName val="teste_SI_31_12_01"/>
      <sheetName val="teste_adic__31_12"/>
      <sheetName val="log_adic"/>
      <sheetName val="Threshold_Calc"/>
      <sheetName val="Mapa_Mov__Jan__a_Dez_2005"/>
      <sheetName val="Teste_Saldo_Inicial_Imob_"/>
      <sheetName val="PAS_Deprec__Imob__Rodov_"/>
      <sheetName val="PAS_Deprec__Demais_Itens"/>
      <sheetName val="saldo_inicial_"/>
      <sheetName val="Cálculo_Parâmetro_R_0,7"/>
      <sheetName val="Níveis_Parâmetro"/>
      <sheetName val="Ativo_Imobil__Depr__{PPC}"/>
      <sheetName val="PAS_Deprec__Rodovias"/>
      <sheetName val="Mapa_{ppc}"/>
      <sheetName val="Mapa_Diferido"/>
      <sheetName val="Selecionados_SI_imobilizado_Bar"/>
      <sheetName val="Mapa_Mov__e_PAS_Deprec"/>
      <sheetName val="Mapa_diferido_{ppc}"/>
      <sheetName val="PAS_Depreciação_e_amortização"/>
      <sheetName val="Log_Adição_e_Saldo_Inicial"/>
      <sheetName val="Comp_Imobilizado_31_03_08_"/>
      <sheetName val="Mapa_de_Imobilizado"/>
      <sheetName val="Obras_em_Andamento_Período"/>
      <sheetName val="Obras_em_Andamento_Total"/>
      <sheetName val="Abertura_por_Unidade"/>
      <sheetName val="Imobilizado_em_Andto_"/>
      <sheetName val="Mapa_mov_e_PAS_Depreciação"/>
      <sheetName val="Resultado_exercício"/>
      <sheetName val="Evolução_Custo_e_Depreciação"/>
      <sheetName val="Movimentação_CBB"/>
      <sheetName val="Teste_adicoes-baixas-transf"/>
      <sheetName val="Prov__Perd_{PPC}"/>
      <sheetName val="Mapa_Mov__OUT_2000"/>
      <sheetName val="Mapa_Mov__DEZ_2001"/>
      <sheetName val="NE_e_base_DOAR"/>
      <sheetName val="Mapa_Imob__e_Depr__Acum_{ppc}"/>
      <sheetName val="Seleção_Adições_Imobilizado"/>
      <sheetName val="Log_Adições1"/>
      <sheetName val="Seleção_Saldo_Inicial_Imobiliza"/>
      <sheetName val="Log_Saldo_Inicial"/>
      <sheetName val="Summary_Page"/>
      <sheetName val="Abertura_Lead"/>
      <sheetName val="Resumo_Ajustes"/>
      <sheetName val="P3_Mapa_EMS_-_2006"/>
      <sheetName val="Base_DOAR"/>
      <sheetName val="P11_Imob_andto_EMS"/>
      <sheetName val="P1_Mapa_EMS_-_2004"/>
      <sheetName val="P2_Mapa_EMS_-_2005"/>
      <sheetName val="P4_Mapa_Nat_-_2004"/>
      <sheetName val="P5_Mapa_Nat_-_2005"/>
      <sheetName val="P6_Mapa_Nat_-_2006"/>
      <sheetName val="P7_Mapas_Sigma"/>
      <sheetName val="P8_Saldo_Inicial"/>
      <sheetName val="P9_Deprec_Saldo_Inicial"/>
      <sheetName val="P10_Teste_de_Adiçoes"/>
      <sheetName val="P12_Paralisados"/>
      <sheetName val="P13_Teste_de_Baixas"/>
      <sheetName val="Cálculo_Parâmetro_-_2004"/>
      <sheetName val="Cálculo_Parâmetro_-_2005_"/>
      <sheetName val="Cálculo_Parâmetro_-_2006"/>
      <sheetName val="Mapa_de_Movimentação_2007"/>
      <sheetName val="PAS_Depreciação__31_12_07"/>
      <sheetName val="Cálculo_Deprec_Imobiliz_Andam"/>
      <sheetName val="1__Mapa_movimentação"/>
      <sheetName val="2_1-_Teste_Adição_31_12"/>
      <sheetName val="2_2-_Teste_Adição_31_10"/>
      <sheetName val="3_1-_Teste_depreciação_31_12"/>
      <sheetName val="3_2-_Teste_depreciação_31_10"/>
      <sheetName val="4__Teste_Baixa"/>
      <sheetName val="PAS_-_Depreciação_-_dez"/>
      <sheetName val="Teste_de_Adições_dez_04"/>
      <sheetName val="Teste_de_Adições_out_04"/>
      <sheetName val="PAS_-_Depreciação_-_out"/>
      <sheetName val="Razão_Depreciação_Diferido"/>
      <sheetName val="Ajuste_-_Deprec__Software"/>
      <sheetName val="Adições_31_10"/>
      <sheetName val="Adições_31_12"/>
      <sheetName val="PAS_-_Depreciação_31_12"/>
      <sheetName val="Ajuste_-_Deprec__Software_31_12"/>
      <sheetName val="Teste_de_Adições_31_12"/>
      <sheetName val="Teste_de_Baixas_31_12"/>
      <sheetName val="PAS_-_Depreciação_31_10"/>
      <sheetName val="Ajuste_-_Deprec__Software_31_10"/>
      <sheetName val="Imobilizado_-_PPC"/>
      <sheetName val="Teste_Depreciação"/>
      <sheetName val="Teste_Adições_Set-02"/>
      <sheetName val="Teste_Adições_Dez-02"/>
      <sheetName val="Log_Adições_Dez-02"/>
      <sheetName val="População_Set-02"/>
      <sheetName val="Log_Seleção_Set-02"/>
      <sheetName val="Mapa_CBMP"/>
      <sheetName val="PAS_Depreciação_CBMP"/>
      <sheetName val="Adições_CBMP"/>
      <sheetName val="Adição_Imob_Andamento_CBMP"/>
      <sheetName val="Adição_POS_CBMP"/>
      <sheetName val="Inspeção_física_POS"/>
      <sheetName val="Mapa_Servinet"/>
      <sheetName val="PAS_Depreciação_Servinet"/>
      <sheetName val="Adições_Servinet"/>
      <sheetName val="Adição_Veiculos_Servinet"/>
      <sheetName val="Análise_de_Variação"/>
      <sheetName val="Provisão_perda_POS_2005"/>
      <sheetName val="Adições_POS"/>
      <sheetName val="Teste_Adição_31_12_2007"/>
      <sheetName val="Teste_Adição_31_10_2007"/>
      <sheetName val="Teste_depreciação_31_12_2007"/>
      <sheetName val="Teste_depreciação_31_10_2007"/>
      <sheetName val="{PPC}_Mapa"/>
      <sheetName val="PAS_Maq__Reavaliadas"/>
      <sheetName val="PAS_Edificios_Reavaliados"/>
      <sheetName val="PAS_depreciação_30_09_07"/>
      <sheetName val="Controle_Andamento"/>
      <sheetName val="Teste_de_Adição_30_09_07"/>
      <sheetName val="Mapa_Imobilizado_e_Calc_Deprec_"/>
      <sheetName val="Movto_Imobilizado_311206"/>
      <sheetName val="Imóveis_destinados_venda"/>
      <sheetName val="Teste_Laudo_de_Reavaliação"/>
      <sheetName val="Laudo_Maq_e_Terrenos_{PPC}"/>
      <sheetName val="Laudo_Edifícios_{PPC}"/>
      <sheetName val="Teste_S__Inicial"/>
      <sheetName val="Teste_Imob__Andamento"/>
      <sheetName val="Roll_Forward"/>
      <sheetName val="Baixas_Imobilizado"/>
      <sheetName val="Teste_Construções_31_12_07"/>
      <sheetName val="PAS_depreciação_31_12_07"/>
      <sheetName val="Nota_Explicativa_31_12"/>
      <sheetName val="Mapa_e_PAS_Deprec_3110"/>
      <sheetName val="Mapa_de_movimentação_31_12"/>
      <sheetName val="Tubrasil_-_integ__capital"/>
      <sheetName val="Reavaliação_31_12"/>
      <sheetName val="Imb__Andamento_31_12"/>
      <sheetName val="Imob__Andamento_{PPC}_31_10"/>
      <sheetName val="jan_a_set_06"/>
      <sheetName val="NE_Imobilizado"/>
      <sheetName val="NE_Reaval_"/>
      <sheetName val="Mapa_Resumo_31_12"/>
      <sheetName val="Var__Saldos"/>
      <sheetName val="Reav__Imobiliz"/>
      <sheetName val="Mapa_Resumo_30_09"/>
      <sheetName val="Adições_3009"/>
      <sheetName val="NE_05"/>
      <sheetName val="Mapa_de_Imobilizado_{ppc}"/>
      <sheetName val="Tx__Deprec__Imobil__31_12"/>
      <sheetName val="Taxas_Depreciação_Imobilizado"/>
      <sheetName val="PAS_Ágio_31_12"/>
      <sheetName val="PAS_Ágio_30_09"/>
      <sheetName val="Teste_das_Adições"/>
      <sheetName val="Cálculo_Parâmetro"/>
      <sheetName val="Invest__Futuros_{ppc}"/>
      <sheetName val="{ppc}_Mapa_Mov_Imob_30_06_07"/>
      <sheetName val="{ppc}_Mapa_Depreciação_30_06_07"/>
      <sheetName val="Cálc__Global_Deprec__Pavim_"/>
      <sheetName val="Taxas_de_Deprec__Calculada"/>
      <sheetName val="{ppc}Mapa_Mov_Imob_31_12_07"/>
      <sheetName val="{ppc}Mapa_Depreciação_31_12_07_"/>
      <sheetName val="Cálc__Global_Depr__Pavim_30_06"/>
      <sheetName val="Cálc__Global_Depr__Pavim_31_12"/>
      <sheetName val="Taxa_Deprec__Calculada"/>
      <sheetName val="P1_Base_DOAR"/>
      <sheetName val="P2_Programa"/>
      <sheetName val="P3_Mapa_EMS"/>
      <sheetName val="P4_Mapa_Nat"/>
      <sheetName val="P5_Mapas_Sigma"/>
      <sheetName val="P6_Imob_andto_EMS"/>
      <sheetName val="P7_Teste_Saldo_Inicial"/>
      <sheetName val="P8_Teste_de_Adiçoes"/>
      <sheetName val="P9_Paralisados"/>
      <sheetName val="P10_Teste_de_Baixas"/>
      <sheetName val="PPC_Mapa_Imobilizado"/>
      <sheetName val="Teste_de_detalhe"/>
      <sheetName val="Mapa_IAS"/>
      <sheetName val="P13_Inventário"/>
      <sheetName val="Prov__Veículo"/>
      <sheetName val="Mapa_de_Movim_"/>
      <sheetName val="Excess_Calc"/>
      <sheetName val="Mapa_de_Movim__(Diferido)"/>
      <sheetName val="ICMS,_PIS_COFINS_Imob_"/>
      <sheetName val="Calc__Parâmetro"/>
      <sheetName val="Leasing_(2)"/>
      <sheetName val="Imobilizado_em_andamento_31_12"/>
      <sheetName val="Propriedades_Rurais"/>
      <sheetName val="Mapa_Imobilizado_31_10_e_31_12"/>
      <sheetName val="Mapa_Imob__IPC90_31_10_E_31_12"/>
      <sheetName val="PAS_-_Depreciação_31_10_e_31_12"/>
      <sheetName val="Teste_Adição_31_10_08"/>
      <sheetName val="Teste_Saldo_Inicial_31_12_07"/>
      <sheetName val="Adiantamentos_31_10_08"/>
      <sheetName val="Mapa_Imobilizado_31_10_08"/>
      <sheetName val="Mapa_Imobilizado_IPC90_31_10_08"/>
      <sheetName val="PAS_-_Depreciação_31_10_08"/>
      <sheetName val="Mapa_Imobilizado_IPC90_30_09_08"/>
      <sheetName val="Níveis_Parâmetro_(2)"/>
      <sheetName val="Sel__Imobilizado_-Saldo_Inicial"/>
      <sheetName val="Imobilizado_-_Adições"/>
      <sheetName val="Mapa_Movi_"/>
      <sheetName val="Mapa_Imobilizado_-_31_10"/>
      <sheetName val="Mapa_Diferido_-_31_10"/>
      <sheetName val="Mapa_-_31_12"/>
      <sheetName val="Diferido_-_31_12"/>
      <sheetName val="Resultado_CC"/>
      <sheetName val="Roolforward_Teste_31_12_2007"/>
      <sheetName val="Movimentação_Imobilizado1"/>
      <sheetName val="Mapa_e_PAS_Depreciação"/>
      <sheetName val="Mapa_Vila_Mariana"/>
      <sheetName val="Mapa_Rio_de_Janeiro"/>
      <sheetName val="Mapa_Manaus"/>
      <sheetName val="Mapa_MG"/>
      <sheetName val="PAS_Deprec__-_MG_1203"/>
      <sheetName val="Mapa_SP"/>
      <sheetName val="PAS_Deprec__-_SP_12_03"/>
      <sheetName val="Teste_de_adição_FMG"/>
      <sheetName val="Teste_de_Saldo_Inicial_FSP"/>
      <sheetName val="Teste_de_Saldo_InicialFMG"/>
      <sheetName val="Bens_Penhorados"/>
      <sheetName val="Nota_Explicativa_-_Reavaliação"/>
      <sheetName val="Nota_Explicativa_-_Reavalia_(2)"/>
      <sheetName val="Nota_do_Relatório"/>
      <sheetName val="Análise_variação_30_09"/>
      <sheetName val="Mapa_de_Movimentação_Julho_09"/>
      <sheetName val="PAS_Depreciação_2009"/>
      <sheetName val="Teste_adições_2009"/>
      <sheetName val="Teste_baixas_2009"/>
      <sheetName val="Base_Ajuste_leasing_set08"/>
      <sheetName val="Base_total_leasing"/>
      <sheetName val="Tabela_DTT"/>
      <sheetName val="Log_ACL"/>
      <sheetName val="P1_-_Lead"/>
      <sheetName val="P2_-_Composição"/>
      <sheetName val="P3_-_Teste"/>
      <sheetName val="P4_-_Log"/>
      <sheetName val="P2_-_Mapa_de_Movimentação"/>
      <sheetName val="P3_-_Testes_-_31_12_2008"/>
      <sheetName val="P4_-_Composição"/>
      <sheetName val="P5_-_Teste"/>
      <sheetName val="P6_-_Log"/>
      <sheetName val="Totalmente_Deprec"/>
      <sheetName val="Deprec_TRJ"/>
      <sheetName val="Deprec_TES"/>
      <sheetName val="BIA_TRJ"/>
      <sheetName val="BIA_TES"/>
      <sheetName val="Adições_TRJ"/>
      <sheetName val="Adições_TES"/>
      <sheetName val="Mov_"/>
      <sheetName val="Prog_"/>
      <sheetName val="An_Var_"/>
      <sheetName val="Txs_Depr_"/>
      <sheetName val="Depr_"/>
      <sheetName val="NBT_Lic"/>
      <sheetName val="Mat_"/>
      <sheetName val="Aj_Benf_"/>
      <sheetName val="Tco-Depr_AC"/>
      <sheetName val="Tgo-Depr_AC"/>
      <sheetName val="Tmt-Depr_AC"/>
      <sheetName val="Tms-Depr_AC"/>
      <sheetName val="Tro-Depr_AC"/>
      <sheetName val="Tac-Depr_AC"/>
      <sheetName val="Nbt-Depr_AC"/>
      <sheetName val="Relat_"/>
      <sheetName val="NBT_Amort_"/>
      <sheetName val="Tco-Ad-reclas_"/>
      <sheetName val="Tgo-Ad-recl_"/>
      <sheetName val="Tmt-Ad-recl_"/>
      <sheetName val="Tac-Ad-recl_"/>
      <sheetName val="Tro-Ad-recl_"/>
      <sheetName val="Tms-Ad-recl_"/>
      <sheetName val="Nbt-Ad-recl_"/>
      <sheetName val="IP-Ad-recl_"/>
      <sheetName val="Mov_por_empresa"/>
      <sheetName val="Mov__por_grupo"/>
      <sheetName val="Abertura_NBT"/>
      <sheetName val="Mapa_Mov__AGO_"/>
      <sheetName val="Teste_de_Baixa"/>
      <sheetName val="Depreciação_AGO_"/>
      <sheetName val="Mapa_de_Movimentação_30_11"/>
      <sheetName val="PAS_-_Depreciação_30_11"/>
      <sheetName val="Depreciação_Software_30_11"/>
      <sheetName val="Teste_de_Saldo_Inicial_30_11"/>
      <sheetName val="Plan_Movimentação"/>
      <sheetName val="Parâmetro_Deprec"/>
      <sheetName val="Calculo_Deprec_TRJ"/>
      <sheetName val="Mapa_Imobilizado_custo)"/>
      <sheetName val="Mapa_DTT"/>
      <sheetName val="Deprec__DTT"/>
      <sheetName val="Adições_Dez-06"/>
      <sheetName val="_Baixas_Dez-06"/>
      <sheetName val="Mapa_Movimentação_-_IG_Brasil"/>
      <sheetName val="PAS_Depreciação_-_IG_Brasil"/>
      <sheetName val="Mapa_do_Imobilizado"/>
      <sheetName val="Teste_de_Obras_em_andamento"/>
      <sheetName val="Mapa_do_Diferido"/>
      <sheetName val="Teste_Adições_Diferido"/>
      <sheetName val="P1_Lead"/>
      <sheetName val="P2_Mapa_Mov__Abrapp_Dez06"/>
      <sheetName val="P3_Mapa_Mov__Icss_Dez06"/>
      <sheetName val="P4_Mapa_Mov__Sindapp_Dez06"/>
      <sheetName val="P5_Cálculo_Depr__Abrapp_Dez06"/>
      <sheetName val="Mapa_Mov__Icss_Nov06"/>
      <sheetName val="Mapa_Mov__Sindapp_Nov06"/>
      <sheetName val="Mapa_Mov__Abrapp_Nov06"/>
      <sheetName val="Cálculo_Depr__Abrapp_Nov06"/>
      <sheetName val="Teste_Adição_Abrapp_Nov06"/>
      <sheetName val="Mapa_de_Movimentação_2009"/>
      <sheetName val="Análise_conta_transitória"/>
      <sheetName val="P2_-_Sumário"/>
      <sheetName val="P3-Mapa_Imobilizado_Consolidado"/>
      <sheetName val="P4-PAS_depreciação"/>
      <sheetName val="P5-Mapa_Imobilizado_São_Paulo"/>
      <sheetName val="P6-Mapa_Imobilizado_Manaus"/>
      <sheetName val="P7-Mapa_Imobilizado_MTD"/>
      <sheetName val="P8_-_Variação_Cambial_Adto_"/>
      <sheetName val="teste_saldo_inici_"/>
      <sheetName val="Rede_de_Cabos"/>
      <sheetName val="Mapa_Imobilizado_Relatório"/>
      <sheetName val="PAS_Decoders"/>
      <sheetName val="Depr__Reav__2005_-_Máquinas"/>
      <sheetName val="Deprec__de_Máq__Não_Reavaliadas"/>
      <sheetName val="Prédios_reavaliados"/>
      <sheetName val="PROJETOS_-_2006"/>
      <sheetName val="Mapa_de_Movimentação_{PPC}"/>
      <sheetName val="Teste_de_Movimentações"/>
      <sheetName val="Comp_Imobilizado_Andamento"/>
      <sheetName val="Abertura_relatório"/>
      <sheetName val="Mapa_de_Movimentação_PPC"/>
      <sheetName val="Mapa_de_Movimentação{PPC}"/>
      <sheetName val="Imob_em_Andamento"/>
      <sheetName val="Comp__Imobil_em_Andto"/>
      <sheetName val="Log_ACL-Inspeção_Física"/>
      <sheetName val="Projetos_em_andamento"/>
      <sheetName val="Mapa_de_Movimentação_30_06"/>
      <sheetName val="PAS_Depreciação_30_06_04"/>
      <sheetName val="Teste_Adições_Imob_em_Andamento"/>
      <sheetName val="Mapa_de_movimentacao_31_12_03"/>
      <sheetName val="PAS_Depreciação_31_12_03"/>
      <sheetName val="Teste_de_adição_e_baixas"/>
      <sheetName val="Penhora_Abril"/>
      <sheetName val="Itens_selecionados(teste_insp_)"/>
      <sheetName val="Log_file"/>
      <sheetName val="Movimentação_DOAR"/>
      <sheetName val="Mapa_Imob_1T06"/>
      <sheetName val="Variação_Obras_em_andamento"/>
      <sheetName val="Projetos_e_obras_em_andamento"/>
      <sheetName val="Reav__2005_Máquinas"/>
      <sheetName val="Reav__2005_Edifício_e_Terrenos"/>
      <sheetName val="Mapa_imob_2T06"/>
      <sheetName val="Deprec_Reav__2005_Máquinas"/>
      <sheetName val="Deprec_máquinas_não_reaval_"/>
      <sheetName val="Mapa_Imob_1T06_Ajustado"/>
      <sheetName val="Bens_dados_em_garantia"/>
      <sheetName val="Impairment_Test"/>
      <sheetName val="_Package_2008"/>
      <sheetName val="Movimentação_31_08_08-_30_09_08"/>
      <sheetName val="PAS_-_30_09_08"/>
      <sheetName val="PAS_-_31_08_08"/>
      <sheetName val="Mapa_BRGAAP"/>
      <sheetName val="_Saldo_Inicial"/>
      <sheetName val="Mapa_de_Movimentação_Societário"/>
      <sheetName val="Mapa_de_Movimentação_Report"/>
      <sheetName val="PAS_Depreciação_Societário"/>
      <sheetName val="Transitória_de_Imobilizado"/>
      <sheetName val="PAS_Depreciação_Report"/>
      <sheetName val="Teste_de_Inspeção_Física"/>
      <sheetName val="Log_Inspeção_Física"/>
      <sheetName val="Mapa_APMGAAP"/>
      <sheetName val="Adições_CBMP_30_06_06"/>
      <sheetName val="Inspeção_física_POS_30_06_06"/>
      <sheetName val="Adição_POS_CBMP_30_06_06"/>
      <sheetName val="Banco_Pinto_Sotto"/>
      <sheetName val="P3_-_PAS_Depreciação"/>
      <sheetName val="P4_-_Teste_de_Adição"/>
      <sheetName val="P5_-_Log_Adição"/>
      <sheetName val="P6_-_Nota_Relatório"/>
      <sheetName val="Detalhe_Depreciação"/>
      <sheetName val="Adições_e_Baixas"/>
      <sheetName val="P1_-_Sumário"/>
      <sheetName val="P2_-_Lead"/>
      <sheetName val="P3_-_Mapa_de_Movimentação"/>
      <sheetName val="P4_-_PAS_Depreciação"/>
      <sheetName val="P5_-_Teste_de_Adição"/>
      <sheetName val="P6_-_Teste_Saldo_Inicial"/>
      <sheetName val="P3-Mapa_do_Imobilizado_31_12"/>
      <sheetName val="P5-Seleção_das_adições_30_09"/>
      <sheetName val="P6-Complementar_Adições"/>
      <sheetName val="P7-Seleção_das_adições_31_12"/>
      <sheetName val="P8-Seleção_de_saldo_inicial"/>
      <sheetName val="P9-Complementar_saldo_inicial"/>
      <sheetName val="P10-Mov_Uten_31_12"/>
      <sheetName val="P11-Mov_Uten_30_09"/>
      <sheetName val="P12-Hardware_31_12"/>
      <sheetName val="P13-Hardware_baixa_31_12"/>
      <sheetName val="P14-Hardware_30_09"/>
      <sheetName val="P15-Dep_Outros_Ativos_31_12"/>
      <sheetName val="P16-Dep_Outros_Ativos_30_09"/>
      <sheetName val="P17-Dep_Software_31_12"/>
      <sheetName val="P18-Dep_Software_30_09"/>
      <sheetName val="P19-Dep_Dir_Uso_Software_31_12"/>
      <sheetName val="P20-Dep_Dir_Uso_Software_30_09"/>
      <sheetName val="P21-Dep_Veículos_31_12"/>
      <sheetName val="P22-Dep_Veículos_30_09"/>
      <sheetName val="P23-Dep_Melhoria_Imov_3os_31_12"/>
      <sheetName val="P24-Dep_Melhoria_Imov_3os_30_09"/>
      <sheetName val="Para_referencia"/>
      <sheetName val="Ativo_Fixo-Movimentação_30_09"/>
      <sheetName val="Depreciação_(PAS)"/>
      <sheetName val="Maquinas_Dep_5_anos"/>
      <sheetName val="Provisão_Bens_de_Uso"/>
      <sheetName val="Mapa_Relatório"/>
      <sheetName val="Teste_de_Depreciação_31_12_07"/>
      <sheetName val="Imob_em_Andamento_31_12_07"/>
      <sheetName val="Venda_CMI_Brasil_Imobil"/>
      <sheetName val="Movimentação_2"/>
      <sheetName val="Baixas_Tatuapé"/>
      <sheetName val="Relatórios_2002"/>
      <sheetName val="Movimentação_30_09_02"/>
      <sheetName val="Movimentação_31_12_02"/>
      <sheetName val="sdo_inicial"/>
      <sheetName val="Log_sdo_inicial"/>
      <sheetName val="Laudo_de_Avaliação_Fabrica_SP"/>
      <sheetName val="PAS_-_Depreciação_Report"/>
      <sheetName val="Teste_do_Saldo_Inicial"/>
      <sheetName val="Log@seleção_Saldo_Inicial"/>
      <sheetName val="Nota_Relatório"/>
      <sheetName val="Consulta_diferimento_gastos"/>
      <sheetName val="Composição_Baixas"/>
      <sheetName val="Adições_-_4_Quarter"/>
      <sheetName val="Depreciação_-_3_Quarter"/>
      <sheetName val="Adições_-_3_Quarter"/>
      <sheetName val="Depreciação_-_2_Quarter"/>
      <sheetName val="Adições_-_2_Quarter"/>
      <sheetName val="Depreciação_-_1_Quarter"/>
      <sheetName val="Adições_-_1_Quarter"/>
      <sheetName val="Teste_Nota"/>
      <sheetName val="Mapa_de_Movimentações"/>
      <sheetName val="LOG_-_Saldo_Inicial"/>
      <sheetName val="Composição_e_depreciação"/>
      <sheetName val="Teste_de_detalhes"/>
      <sheetName val="Mapa_Imobilizado_Consolidado"/>
      <sheetName val="Mapa_Imobilizado_-_31_12"/>
      <sheetName val="Mapa_Imobilizado_-_30_11_"/>
      <sheetName val="PAS_-_Depreciação_-_31_12"/>
      <sheetName val="PAS_-_Depreciação_-_30_11"/>
      <sheetName val="Teste_de_Detalhe_-_30_11"/>
      <sheetName val="Mapa_de_Movimentação-31_12_2006"/>
      <sheetName val="Teste_Baixas_31_12"/>
      <sheetName val="Teste_de_Adição_31_12"/>
      <sheetName val="Mapa_de_Movimentação_dez_07"/>
      <sheetName val="Mapa_de_Movimentação_out_07"/>
      <sheetName val="teste_detalhe_depreciação"/>
      <sheetName val="Mapa_de_Movimentação_"/>
      <sheetName val="PAS_Depreciação_31_12"/>
      <sheetName val="Imob__em_andamento_31_12"/>
      <sheetName val="Teste_de_Adições_30_09"/>
      <sheetName val="Resumo_Teste_Adiç__e_Baixas"/>
      <sheetName val="PAS__Depreciação_30_09"/>
      <sheetName val="1_Mapa_de_Movimentação_"/>
      <sheetName val="2__Resumo_Teste_Adiç__e_Baixas"/>
      <sheetName val="3__Teste_de_Adição"/>
      <sheetName val="4__Teste_de_Baixas"/>
      <sheetName val="5__PAS__Depreciação"/>
      <sheetName val="Teste_Imobilização_em_andamento"/>
      <sheetName val="1_Mapa_de_Movimentação_Jun08"/>
      <sheetName val="2_PAS_Depreciação_Jun08"/>
      <sheetName val="1__Mapa_de_Movimentação_Abr_08"/>
      <sheetName val="PAS_Depreciação_Abr_08"/>
      <sheetName val="Para_relatório"/>
      <sheetName val="Mapa_31_12"/>
      <sheetName val="Teste_Adição_31_12"/>
      <sheetName val="Depreciação_31_12"/>
      <sheetName val="Imob__em_And__31_12"/>
      <sheetName val="Mapa_30_09"/>
      <sheetName val="Teste_Deprec__30_09"/>
      <sheetName val="Teste_Adição_30_09"/>
      <sheetName val="Log_ACL_30_09"/>
      <sheetName val="Teste_Obras_andam__30_09"/>
      <sheetName val="Log_ACL_II_30_09"/>
      <sheetName val="Evol__por_fábrica_30_09"/>
      <sheetName val="Juros_31_12"/>
      <sheetName val="Mapa_Movimentação_-_3009"/>
      <sheetName val="Teste_de_Adições_e__Baixas_"/>
      <sheetName val="Teste_Depreciação_3009"/>
      <sheetName val="Mapa_3112"/>
      <sheetName val="Teste_Depreciação_3112"/>
      <sheetName val="Imobilizado_em_Curso"/>
      <sheetName val="Obras_em_Andamento_-_follow_up"/>
      <sheetName val="Imobilizado_X_Receita"/>
      <sheetName val="Ajuste_Inventário"/>
      <sheetName val="Imobilizado_em_Serviço"/>
      <sheetName val="Compras_em_Andamento"/>
      <sheetName val="Adto__Fornecedores"/>
      <sheetName val="Dep__Judiciais"/>
      <sheetName val="Materiais_em_Depósito"/>
      <sheetName val="Mapa_SET_2009"/>
      <sheetName val="Teste_de_Saldo_Inicial_SET_09"/>
      <sheetName val="Teste_de_Adição_SET_09"/>
      <sheetName val="Teste_de_Baixa_SET_09"/>
      <sheetName val="Gastos_com_desenv__Set"/>
      <sheetName val="Juros_s__imobilizado"/>
      <sheetName val="Mapa_USGAAP"/>
      <sheetName val="Rollfoward_Depreciação_USGAAP"/>
      <sheetName val="RollFoward__Depreciação_BRGAAP"/>
      <sheetName val="PAS_Depreciação_USGAAP"/>
      <sheetName val="PAS_Depreciação_BRGAAP"/>
      <sheetName val="Inf__Importantes"/>
      <sheetName val="Audit_Assurance_Model"/>
      <sheetName val="MAPA_BF"/>
      <sheetName val="PAS_Depreciação_BF"/>
      <sheetName val="Principais_Adições"/>
      <sheetName val="Base_Teste_Inicial"/>
      <sheetName val="Composição_Teste_Inicial"/>
      <sheetName val="MAPA_OV_"/>
      <sheetName val="PAS_Depreciação_OV"/>
      <sheetName val="PAS_-_Depreciação-31_12_06"/>
      <sheetName val="Mapa_Movimentação_30_09_06"/>
      <sheetName val="PAS_Depreciação_30_09_06"/>
      <sheetName val="Mapa_Movimentação_31_12_2006"/>
      <sheetName val="PAS_Depreciação_31_12_06"/>
      <sheetName val="Mapa_de_mov_e_PAs_dep"/>
      <sheetName val="Imob__em_andamento"/>
      <sheetName val="Total_Deprec_"/>
      <sheetName val="Capitalização_de_Juros"/>
      <sheetName val="Saldo__Inicial_-_Baixas"/>
      <sheetName val="Nota_2006"/>
      <sheetName val="PALIO_(ZE_MARIA)"/>
      <sheetName val="FIESTA_(STEFANO)"/>
      <sheetName val="ZAFIRA_(ESTELA)"/>
      <sheetName val="Quadro_de_Movimentação"/>
      <sheetName val="Imobilizado_{PPC}"/>
      <sheetName val="PAS_Depreciação_31_10_03"/>
      <sheetName val="Teste_de_adições_31_10_03"/>
      <sheetName val="Despesa_com_manutenção_31_10_03"/>
      <sheetName val="PIS_COFINS_A_RECUPERAR_NOV06"/>
      <sheetName val="PAS_DEPRECIAÇÃO_"/>
      <sheetName val="TESTE_ADIÇÃO_NOV06"/>
      <sheetName val="LOG_-_ACL"/>
      <sheetName val="IMPOSTOS_A_RECUPERAR"/>
      <sheetName val="Mapa_de_Movimentação_-_Nov06"/>
      <sheetName val="PAS_DEPRECIAÇÃO_NOV06"/>
      <sheetName val="MAPA_IMOBILIZADO_NOV06"/>
      <sheetName val="IMPOSTOS_A_RECUPERAR_NOV06"/>
      <sheetName val="Mapa_Movimentação_-_Mar06"/>
      <sheetName val="PAS_-_Depreciação_-_Mar06"/>
      <sheetName val="PIS_COFINS_a_Recuperar"/>
      <sheetName val="Mapa_de_Movimentação_-_Out05"/>
      <sheetName val="PAS_-_Depreciação_-_Out05"/>
      <sheetName val="Teste_de_Detalhe_-_Adições"/>
      <sheetName val="Mapa_de_Movimentação_-_Mar06"/>
      <sheetName val="PAS_-_Depreciação_Mar06"/>
      <sheetName val="PAS_-_Depreciação_Out05"/>
      <sheetName val="Análise_Depreciação_-_Mar06"/>
      <sheetName val="Teste_Adição_-_Mar06"/>
      <sheetName val="Teste_de_Detalhe_-_Out05"/>
      <sheetName val="Teste_Adições_-_Out05"/>
      <sheetName val="PAS_Adições"/>
      <sheetName val="Mapa_de_Movimentação_-_Out05_"/>
      <sheetName val="TESTE_ADIÇÕES_NOV06"/>
      <sheetName val="ANÁLISE_DEPRECIAÇÃO_MAR-06"/>
      <sheetName val="MAPA_MOVIMENTAÇÃO_NOV06"/>
      <sheetName val="Ajuste_Proposto"/>
      <sheetName val="Mapa_de_Movimentão"/>
      <sheetName val="Mapa_Ática_31_12"/>
      <sheetName val="Mapa_Scipione_31_12"/>
      <sheetName val="Mapa_Ática_30_09"/>
      <sheetName val="Mapa_Scipione_30_09"/>
      <sheetName val="Teste_Add_31_12"/>
      <sheetName val="Teste_Add_31_10"/>
      <sheetName val="PAS_-_Depreciação_2006"/>
      <sheetName val="Despesa_Benfeitorias_31_12_06"/>
      <sheetName val="Contratos_de_Aluguel_2006"/>
      <sheetName val="Teste_de_baixas_2006"/>
      <sheetName val="Adições_01_11_06_a_31_12_06"/>
      <sheetName val="Teste_adições_31_12_06"/>
      <sheetName val="Adições_até_31_10_06"/>
      <sheetName val="Teste_adições_31_10_06"/>
      <sheetName val="Relação_ativos_até_31_12_05"/>
      <sheetName val="Teste_saldo_inicial_31_10_06"/>
      <sheetName val="Log_ACL_Saldo_inicial"/>
      <sheetName val="Contrato_de_Aluguel"/>
      <sheetName val="Mapa_movim_30_11_05"/>
      <sheetName val="Venda_de_imob__reavaliado"/>
      <sheetName val="Movimentação_benfeitorias"/>
      <sheetName val="PAS_-_Amortização"/>
      <sheetName val="Contratos_de_aluguel"/>
      <sheetName val="Mapa_Mov_"/>
      <sheetName val="Deprec__DEZ_"/>
      <sheetName val="Deprec__AGO"/>
      <sheetName val="Mapa_movim_31_12_05"/>
      <sheetName val="PAS_Depreciação_31_12_05"/>
      <sheetName val="Totalmente_deprec__2005"/>
      <sheetName val="Teste_adições_30_11_05"/>
      <sheetName val="Log_ACL_Adições"/>
      <sheetName val="Inspeção_Física_30_11_05"/>
      <sheetName val="Moviment__benfeitorias"/>
      <sheetName val="Contabilizações_-_Reavaliação"/>
      <sheetName val="Movimentação_-_Reavaliação"/>
      <sheetName val="Composição_-_Reavaliação"/>
      <sheetName val="PAS_Depreciação_30_11_05"/>
      <sheetName val="Suporte_N_E_10"/>
      <sheetName val="Suporte_N_E_11"/>
      <sheetName val="Mapa_Imobilizado_"/>
      <sheetName val="PAS_Depreciação_(Set)"/>
      <sheetName val="PAS_Depreciação_(Dez)"/>
      <sheetName val="Adição_(Jul_a__Set)"/>
      <sheetName val="Adição_(Out_a_Dez)"/>
      <sheetName val="Baixas_(Out_a_Dez)"/>
      <sheetName val="Imobilizações_em_Andamento"/>
      <sheetName val="Diferido_(Dez)"/>
      <sheetName val="Amortização_Diferido_(Dez)"/>
      <sheetName val="Reclassificação_Software"/>
      <sheetName val="Mapa_ACHE"/>
      <sheetName val="Mapa_BIO"/>
      <sheetName val="Imobilizado_em_Andamento_Aging"/>
      <sheetName val="Imob__Andamento_Q4"/>
      <sheetName val="Imob__Andamento_Q3"/>
      <sheetName val="PAS_de_depreciação_ACHE"/>
      <sheetName val="PAS_de_depreciação_BIO"/>
      <sheetName val="Variação_ACHE"/>
      <sheetName val="Variação_BIO"/>
      <sheetName val="(1)_Rollforward"/>
      <sheetName val="(2)_Mapa_Imobilizado"/>
      <sheetName val="(3)_PAS_Depreciação"/>
      <sheetName val="(4)_Teste_saldo_inicial"/>
      <sheetName val="(5)_Teste_Adição"/>
      <sheetName val="(6)_Taxa_Fiscal_x_Cliente"/>
      <sheetName val="(7)_Teste_de_Baixa"/>
      <sheetName val="Resumo_Geral_da_Área"/>
      <sheetName val="(3)_Teste_de_adição"/>
      <sheetName val="(4)_PAS_depreciação"/>
      <sheetName val="(5)_Leasing"/>
      <sheetName val="Notas_Explicativas"/>
      <sheetName val="PAS_Deprec__Amort__31_12_08"/>
      <sheetName val="Benfeitorias_em_Prop__3ºs_31_12"/>
      <sheetName val="Logs_ACL"/>
      <sheetName val="PAS_Deprec__Amort__31_10"/>
      <sheetName val="Benfeitorias_em_Prop__3ºs_31_10"/>
      <sheetName val="P3_-_Mapa_Mov__Imobilizado"/>
      <sheetName val="P4-_PAS_Depreciação"/>
      <sheetName val="P5-Teste_Saldo_Inicial_"/>
      <sheetName val="P6-Teste_Saldo_Inicial_Adiciona"/>
      <sheetName val="P8-Teste_de_Adições"/>
      <sheetName val="P7-Log_Adições"/>
      <sheetName val="P8-Log_Saldo_Inicial"/>
      <sheetName val="P9-Log_Saldo_Inicial_Adicional"/>
      <sheetName val="P6-Teste_de_Adições"/>
      <sheetName val="P7-Log_ACL"/>
      <sheetName val="Bens_em_Comodato"/>
      <sheetName val="Teste_Saldo_12-07"/>
      <sheetName val="PAS_Depreciacão"/>
      <sheetName val="Adições_2008"/>
      <sheetName val="P2_-_Mapa_de_Mov__Imobilizado"/>
      <sheetName val="P3_-_Teste_de_Adições"/>
      <sheetName val="1__Mapa_de_Movimentação"/>
      <sheetName val="2__PAS_de_depreciação"/>
      <sheetName val="3__Teste_de_Saldo_Inicial"/>
      <sheetName val="4__Teste_de_Adição"/>
      <sheetName val="5__Teste_SF_Obras_em_Andto_"/>
      <sheetName val="6__Vida_útil_dos_ativos"/>
      <sheetName val="Mapa_Mov__31_12"/>
      <sheetName val="Teste_de_Adição_Imob__31_10_08"/>
      <sheetName val="Lead_(2)"/>
      <sheetName val="NE_Imobilizado_-_IFRS"/>
      <sheetName val="NE_-_BR_GAAP"/>
      <sheetName val="Mapa_Movimentação_Imobilizado"/>
      <sheetName val="Mutação_Imobilizado_-_PPC"/>
      <sheetName val="Mapa_Imobiliz_SESPO"/>
      <sheetName val="PAS_Depreciação_Sespo"/>
      <sheetName val="Teste_adições_Sespo"/>
      <sheetName val="Teste_Saldo_Inicial_Sespo"/>
      <sheetName val="Mapa_Imob_Vetbrands"/>
      <sheetName val="Ajuste_Leasing_IFRS"/>
      <sheetName val="Mapa_Intangível_{ppc}"/>
      <sheetName val="Recalculo_da_depreciação"/>
      <sheetName val="Mapa_Consolidado"/>
      <sheetName val="Seleção_Saldo_Inicial"/>
      <sheetName val="Cálculo_Parâmetro_AZ_BR"/>
      <sheetName val="Cálculo_Parâmetro_Gr_PI"/>
      <sheetName val="Mapa_Dez2003"/>
      <sheetName val="PAS_Depreciação_Dez03"/>
      <sheetName val="Teste_Inspeção"/>
      <sheetName val="Mapa_imobil__SP"/>
      <sheetName val="PAS_Deprec__-_SP_10_02"/>
      <sheetName val="Teste_veículos"/>
      <sheetName val="Teste_de_Sdo_Inicial"/>
      <sheetName val="DEZEMBRO_2008_{PPC}"/>
      <sheetName val="Teste_débitos"/>
      <sheetName val="Suporte_NE_6"/>
      <sheetName val="Mapa_de_Imobilizado_-_Set_08"/>
      <sheetName val="Mapa_de_Imobilizado_-_Dez_08"/>
      <sheetName val="Seleção_Adição_Imob__MTZ"/>
      <sheetName val="Seleção_Adição_Imob__Barra"/>
      <sheetName val="Seleção_Adição_BPeMTZ_-_Dez_08"/>
      <sheetName val="1__Lead"/>
      <sheetName val="Procedimentos_Efetuados"/>
      <sheetName val="Mapa_Marisa"/>
      <sheetName val="PAS_-_Depreciação_Marisa"/>
      <sheetName val="Mapa_Credi_21"/>
      <sheetName val="PAS_-_Deprec__Credi_21"/>
      <sheetName val="Mapa_Due_Mille"/>
      <sheetName val="PAS_-_Depreciação_Due_Mille"/>
      <sheetName val="Teste_imobilizado_em_and_"/>
      <sheetName val="Taxa_Efetiva"/>
      <sheetName val="Log_Testes"/>
      <sheetName val="2__Análise_de_Impairment"/>
      <sheetName val="3__Mapa_de_mov__Imob_"/>
      <sheetName val="5__PAS_SI"/>
      <sheetName val="6__Teste_de_depreciação"/>
      <sheetName val="6_1_Teste_de_dep__MDM"/>
      <sheetName val="7__Teste_de_Baixa"/>
      <sheetName val="8__Agio"/>
      <sheetName val="Ref_Rel_Mar_10"/>
      <sheetName val="Ref_Rel_Dez_09"/>
      <sheetName val="PAS_Depreciação_Fev_2010"/>
      <sheetName val="PAS_Depreciação_Out_e_Dez_09_"/>
      <sheetName val="Planilha_Suporte_Imóveis_"/>
      <sheetName val="Apuração_Venda_Imob"/>
      <sheetName val="Depreciação_Acelerada_31_12"/>
      <sheetName val="Impairment_do_Ágio"/>
      <sheetName val="Depreciação_Acelerada_30_09"/>
      <sheetName val="PAS_Depreciação_Dez_09"/>
      <sheetName val="PAS_Depreciação_Set_09_"/>
      <sheetName val="Teste_de_Baixas_Set_09"/>
      <sheetName val="Imobilizado_em_Andamento_Set_09"/>
      <sheetName val="Teste_de_Impairment_Dez_09"/>
      <sheetName val="PIS_e_COFINS"/>
      <sheetName val="Mapa_de_Mov_"/>
      <sheetName val="Passos_do_Programa"/>
      <sheetName val="PAS_IMOBILIZADO"/>
      <sheetName val="PIS_e_Cofins_a_Recuperar"/>
      <sheetName val="P1_-_Sumário_"/>
      <sheetName val="P3_-_Sublead"/>
      <sheetName val="P4_-_Movimentação"/>
      <sheetName val="P5_-_Global_Deprec"/>
      <sheetName val="P6_-_Teste_de_Adições"/>
      <sheetName val="P3_-_Adição_Imobilizado"/>
      <sheetName val="P4_-_Vouching"/>
      <sheetName val="P5_-_Movimentação_Imobilizado"/>
      <sheetName val="P6_-_Overall_Depreciação"/>
      <sheetName val="Global_Deprec"/>
      <sheetName val="Nota_Relatorio"/>
      <sheetName val="{PPC}_Mapa_Marisa"/>
      <sheetName val="PAS_-_Depre__Marisa_31_12"/>
      <sheetName val="PAS_-_Depre__Marisa_30_09"/>
      <sheetName val="Cálculo_Instalações"/>
      <sheetName val="Dep__Acelerada"/>
      <sheetName val="{PPC}_Imob__em_Andamento"/>
      <sheetName val="{PPC}_Mapa_Credi21"/>
      <sheetName val="PAS_-_Depreciação_Credi21"/>
      <sheetName val="{PPC}_Mapa_Due_Mille"/>
      <sheetName val="Instruções_DTT_Belgica"/>
      <sheetName val="Mapa_Referência"/>
      <sheetName val="Teste_-_Saldo_Inicial"/>
      <sheetName val="NE_14"/>
      <sheetName val="Adto_Imobilizado"/>
      <sheetName val="{PPC}_Mapa_de_Mov__Marisa_Lojas"/>
      <sheetName val="PAS_-_Desp__Depreciação_Marisa"/>
      <sheetName val="{PPC}_Mapa_de_Mov__Credi_21"/>
      <sheetName val="PAS_-_Desp__Depreciação_Credi21"/>
      <sheetName val="Nota_12"/>
      <sheetName val="Adições_2005"/>
      <sheetName val="Teste_Adições_30_06_05"/>
      <sheetName val="Baixas_2005"/>
      <sheetName val="PAS_Depreciação_30_06_05"/>
      <sheetName val="Baixas_Analitico__"/>
      <sheetName val="Bens_Totalmente_Depreciados"/>
      <sheetName val="Depr_Benfeitorias"/>
      <sheetName val="Procedimentos_ISRE"/>
      <sheetName val="PAS_-_Deprec__Marisa"/>
      <sheetName val="PAS_-_Deprec__Due_Mille"/>
      <sheetName val="Mapa_Imob__em_Andamento"/>
      <sheetName val="Adiantamento_Terceiros"/>
      <sheetName val="Adiantamento_Imobilizado"/>
      <sheetName val="Nota_Imobilizado"/>
      <sheetName val="PAS_-_Depre__Marisa"/>
      <sheetName val="Mapa_Credi21"/>
      <sheetName val="PAS_-_Depre__Credi21"/>
      <sheetName val="PAS_-_Depre__Due_Mille"/>
      <sheetName val="Adto_Terceiros"/>
      <sheetName val="Avaliação_de_Imoveis"/>
      <sheetName val="Cálculo_de_Itens"/>
      <sheetName val="Para_Ref"/>
      <sheetName val="Marisa_Part"/>
      <sheetName val="Imobilizações_em_Curso"/>
      <sheetName val="Teste_Custo_Inicial"/>
      <sheetName val="Aquisições_por_loja"/>
      <sheetName val="Pontos_comerciais"/>
      <sheetName val="Pontos_comerciais_-_detalhes"/>
      <sheetName val="Desp__Pré_Operacionais"/>
      <sheetName val="Teste_Adições_31_12"/>
      <sheetName val="Pontos_comerciais_31_12"/>
      <sheetName val="Pontos_comerciais_30_09"/>
      <sheetName val="Desp_Pré_Operacional_30_09"/>
      <sheetName val="Teste_Adições_30_09"/>
      <sheetName val="1_Mapa_Imobilizado_BR_GAAP"/>
      <sheetName val="2_PAS_Depreciação"/>
      <sheetName val="3_Mapa_Diferido"/>
      <sheetName val="4_Amortização"/>
      <sheetName val="5__NE__mov__custo"/>
      <sheetName val="Cálculo_Global_de_Deprec_Dez"/>
      <sheetName val="Cálculo_Global_de_Depreciaç_Set"/>
      <sheetName val="PAS_Deprec__Set-06"/>
      <sheetName val="PAS_Deprec__Dez-06"/>
      <sheetName val="PAS_Deprec__Dez05"/>
      <sheetName val="PAS_Deprec__Set05"/>
      <sheetName val="Cálculo_Global_de_Depreciação"/>
      <sheetName val="Mapa_Movim_"/>
      <sheetName val="PAS_Depreciação_31_10"/>
      <sheetName val="Teste_Saldo_Inicial_31_10"/>
      <sheetName val="Teste_Adições_31_10"/>
      <sheetName val="Itens_não_Localizados"/>
      <sheetName val="Imob_em_curso_31_12"/>
      <sheetName val="Desp_Pré_Operacional_31_12"/>
      <sheetName val="Análise_Desp_Pré-operac"/>
      <sheetName val="Amort_não_registrada"/>
      <sheetName val="Complemento_Teste_Adições"/>
      <sheetName val="Desp_Pré_Operacional_30_06"/>
      <sheetName val="Pontos_comerciais_30_06"/>
      <sheetName val="Teste_Adições_30_06"/>
      <sheetName val="Pontos_comerciais_31_03"/>
      <sheetName val="Teste_Adições_31_03"/>
      <sheetName val="Desp_Pré_Operacional_31_03"/>
      <sheetName val="4__Consolidado"/>
      <sheetName val="1_1__Begoldi"/>
      <sheetName val="1_2__Actio"/>
      <sheetName val="1_3__CBF"/>
      <sheetName val="1_4__Compar"/>
      <sheetName val="1_5__Locado"/>
      <sheetName val="1_6__Mareasa"/>
      <sheetName val="1_7__Nova_10"/>
      <sheetName val="1_8__NIX"/>
      <sheetName val="1_9__Novay"/>
      <sheetName val="1_10__Pense"/>
      <sheetName val="1_11__Traditio"/>
      <sheetName val="2__Depreciacao"/>
      <sheetName val="3__Base_imóveis"/>
      <sheetName val="2__Mapa_de_Movimentação"/>
      <sheetName val="3__PAS_Depreciação"/>
      <sheetName val="5__Teste_de_Baixas"/>
      <sheetName val="1__Mapa_Mov__Giroflex_31_12"/>
      <sheetName val="2__Mapa_Mov__Giroservices_31_12"/>
      <sheetName val="3__Mapa_Mov__Aurus_31_12"/>
      <sheetName val="4__PAS_Depr_Giroflex_31_12"/>
      <sheetName val="5__PAS_Depr_Giroflex_30_09"/>
      <sheetName val="6__Saldo_Inicial_Giroflex_30_09"/>
      <sheetName val="7__Base_Saldo_Inicial_Giroflex"/>
      <sheetName val="8__Adições_Giroflex__31_12"/>
      <sheetName val="9__Baixas_Giroflex_30_09"/>
      <sheetName val="10__Base_Benfeitorias"/>
      <sheetName val="11__Reavaliação"/>
      <sheetName val="12__Dif_Res__Reaval"/>
      <sheetName val="Mapa_Movim__31_12"/>
      <sheetName val="Reavaliação_-_Contab"/>
      <sheetName val="Teste_Depreciação_31_12"/>
      <sheetName val="Log_ACL_31_12"/>
      <sheetName val="Baixas_2008"/>
      <sheetName val="Teste_Saldo_Inicial_30_09"/>
      <sheetName val="Ref__Reporting_Package"/>
      <sheetName val="Mapa_Mov_USGAAP"/>
      <sheetName val="Baixa_Imobilizado"/>
      <sheetName val="Teste_Venda"/>
      <sheetName val="Depreciação_USGAAP_out"/>
      <sheetName val="Mapa_Mov_Out08_BRGAAP"/>
      <sheetName val="Depreciação_BRGAAP"/>
      <sheetName val="Mapa_Movim_31_10"/>
      <sheetName val="1__Mapa_Mov__Giroflex_30_09"/>
      <sheetName val="2__Mapa_Mov__Giroservices_30_09"/>
      <sheetName val="3__Mapa_Mov__Aurus_30_09"/>
      <sheetName val="4__PAS_Depr_Giroflex_30_09"/>
      <sheetName val="5__Saldo_Inicial_Giroflex_30_09"/>
      <sheetName val="6__Base_Saldo_Inicial_Giroflex"/>
      <sheetName val="7__Adições_Giroflex__30_09"/>
      <sheetName val="8__Baixas_Giroflex_30_09"/>
      <sheetName val="9__Base_Benfeitorias"/>
      <sheetName val="1__Mapa_Total_Geral_08"/>
      <sheetName val="2__Resumo_Obras_em_And__31_12"/>
      <sheetName val="3__Movimentação_-_Obras"/>
      <sheetName val="Risco_Específico"/>
      <sheetName val="Cobertura_Seguros"/>
      <sheetName val="Imp_bens_de_uso"/>
      <sheetName val="Resumo_Obras_em_And__31_12"/>
      <sheetName val="Saldo_de_obras_em_and__por_ano"/>
      <sheetName val="Resumo_Investimentos_31_12"/>
      <sheetName val="Comparativo_31_12"/>
      <sheetName val="Comp__Obras_And__31_12"/>
      <sheetName val="MAPA_BF_31_12"/>
      <sheetName val="Mapa_Total_Geral_08"/>
      <sheetName val="PAS_Depreciação_BFE_31_12_"/>
      <sheetName val="Amortização_Ágio_31_12"/>
      <sheetName val="1_MAPA_BF_30_09"/>
      <sheetName val="2_Teste_de_Adições_30_09"/>
      <sheetName val="3_PAS_Depreciação_BF_30_09"/>
      <sheetName val="4_Obras_em_andamento"/>
      <sheetName val="4_1Composição_Obras_And_"/>
      <sheetName val="5_Amortização_Ágio"/>
      <sheetName val="6_Teste_baixas_30_09"/>
      <sheetName val="Pré_op_"/>
      <sheetName val="11_1_Dif_reavaliação"/>
      <sheetName val="1__Mapa_Mov__Giroflex"/>
      <sheetName val="2__Mapa_Mov__Giroservices"/>
      <sheetName val="3__Mapa_Mov__Aurus"/>
      <sheetName val="4__PAS_Depreciação"/>
      <sheetName val="4__PAS_Depreciação_(2)"/>
      <sheetName val="5__Teste_Saldo_Inicial"/>
      <sheetName val="6__Teste_de_Adições"/>
      <sheetName val="7__Teste_de_Baixas"/>
      <sheetName val="1__Sumário"/>
      <sheetName val="3__Teste_de_Adições"/>
      <sheetName val="4__Teste_Saldo_Inicial"/>
      <sheetName val="5__Depreciação"/>
      <sheetName val="12__Resumo"/>
      <sheetName val="12a_Gastos_com_terceiros"/>
      <sheetName val="Abertura_mov_imobilizado"/>
      <sheetName val="Abertura_mov_resultado"/>
      <sheetName val="Mutação_imobilizado"/>
      <sheetName val="Movimentação_Nutrição_e_Avicult"/>
      <sheetName val="Movimentação_suinos_PICs"/>
      <sheetName val="1_Mapa_movimentação_imobilizado"/>
      <sheetName val="3__Adições"/>
      <sheetName val="4__Diferido"/>
      <sheetName val="5__Imobilização_em_andamento"/>
      <sheetName val="2_Mapa_movimentação_imobilizado"/>
      <sheetName val="6__Base_Saldo_Inicial_e_Log"/>
      <sheetName val="7__Teste_de_Adições"/>
      <sheetName val="8__Teste_de_Baixas"/>
      <sheetName val="1__Risco_Específico"/>
      <sheetName val="2__Mapa_Imobilizado"/>
      <sheetName val="3__Cobertura_Seguros"/>
      <sheetName val="4__Suporte_NE"/>
      <sheetName val="5__Nota_Reapresentada"/>
      <sheetName val="2__Teste_de_Adições"/>
      <sheetName val="3__PAS_-_Depreciação"/>
      <sheetName val="Ajuste_USGAAP"/>
      <sheetName val="Roll_Forward_31_12"/>
      <sheetName val="P1_-_Mapa_de_movimentação"/>
      <sheetName val="P2_-_PAS_Depreciação"/>
      <sheetName val="P3-Teste_Saldo_Inicial"/>
      <sheetName val="P4-Teste_Adição"/>
      <sheetName val="P3-Mapa_de_Imobilizado"/>
      <sheetName val="P4-PAS_-__Depreciação"/>
      <sheetName val="P5-Teste_Saldo_Inicial"/>
      <sheetName val="P6-Teste_adição"/>
      <sheetName val="P1-Mapa_de_Imobilizado"/>
      <sheetName val="P2-PAS_-__Depreciação"/>
      <sheetName val="P5_-_Mapa_USGAAP"/>
      <sheetName val="Log_Adição"/>
      <sheetName val="Resumo_Relatório_30_12"/>
      <sheetName val="Resumo_Relatório_30_09"/>
      <sheetName val="Projeto_Sedna"/>
      <sheetName val="Laudo_de_Avaliação"/>
      <sheetName val="Depreciação_-_Maq__e_Equip"/>
      <sheetName val="Roll_Forward_31_12_08"/>
      <sheetName val="Análise_de_Variação_30-09"/>
      <sheetName val="Análise_de_Variação_-_31-12"/>
      <sheetName val="LOG_ACL_Adições_30_09"/>
      <sheetName val="LOG_ACL_Adições_31_12"/>
      <sheetName val="Depreciação_-_Maq_e_Equip"/>
      <sheetName val="Henry_Ford"/>
      <sheetName val="Importação_Andamento"/>
      <sheetName val="Cálculo_do_parâmetro"/>
      <sheetName val="ISA_2410"/>
      <sheetName val="Mapa_BRGAAP_"/>
      <sheetName val="Principais_baixas_e_adições"/>
      <sheetName val="Mapa_IFRS"/>
      <sheetName val="IFRS_30-06-08"/>
      <sheetName val="Calculo_parâmetro"/>
      <sheetName val="Descrição_dos_Bens"/>
      <sheetName val="Depreciação_31_10"/>
      <sheetName val="Log_de_ACL"/>
      <sheetName val="Testes_31_12"/>
      <sheetName val="Testes_31_10"/>
      <sheetName val="Saldo_Societário_Ajustado"/>
      <sheetName val="1-BR_vs_USGAAP"/>
      <sheetName val="2-Mapa_Movimentação_BRGAAP"/>
      <sheetName val="2_1-Validação_Mapa_Brgaap_"/>
      <sheetName val="3-PAS_depreciação_BRGAAP"/>
      <sheetName val="4-_Mapa_Movimentação_Usgaap"/>
      <sheetName val="4_1-_Validação_Mapa_Usgaap_"/>
      <sheetName val="6-_PAS_depreciação_Usgaap"/>
      <sheetName val="7-_PAS_depreciação_Acelerada"/>
      <sheetName val="Determination_-_Sample_Size"/>
      <sheetName val="P3-Mapa_do_Imobilizado"/>
      <sheetName val="P4_-_Teste_Saldo_Inicial"/>
      <sheetName val="P5_-_Teste_Adição"/>
      <sheetName val="P6_-_PAS_Depreciação_31_10"/>
      <sheetName val="P7_-_Leasings"/>
      <sheetName val="P8_-_Parâmetro"/>
      <sheetName val="P9-Mapa_do_Imobilizado_31_01"/>
      <sheetName val="P10_-_PAS_Depreciação_31_01"/>
      <sheetName val="Mapa_Mov__31_10"/>
      <sheetName val="Seleção_Adições_30_09"/>
      <sheetName val="_Baixas_30_09"/>
      <sheetName val="Mapa_dez05"/>
      <sheetName val="Seleção_Adições"/>
      <sheetName val="_Baixas"/>
      <sheetName val="P1__Lead"/>
      <sheetName val="P2__Mapa_de_Movimentação"/>
      <sheetName val="P3__Imob__em_Andamento"/>
      <sheetName val="P4__PAS_Depreciação"/>
      <sheetName val="P5__Teste_de_Adições"/>
      <sheetName val="P6__Cálculo_Amostra"/>
      <sheetName val="P7__Log_ACL"/>
      <sheetName val="Cálculo_Amostra"/>
      <sheetName val="P6_-_Base_de_Seleção_Adição"/>
      <sheetName val="PAS_Deprec__SET-07"/>
      <sheetName val="Movto_Obras_em_Andamento"/>
      <sheetName val="Histórico_Obras_em_Andamento"/>
      <sheetName val="1__Mapa_Total_Geral_30_09"/>
      <sheetName val="2__Movto_Obras_em_Andto_30_09"/>
      <sheetName val="3_Histórico_Obras_em_Andto30_09"/>
      <sheetName val="4__Teste_de_Adições"/>
      <sheetName val="7__Teste_baixas_30_09"/>
      <sheetName val="8__Aging_-_Obras_em_Andamento"/>
      <sheetName val="Tabela_Itens"/>
      <sheetName val="6__Teste_custo_inicial"/>
      <sheetName val="Movto__Obras_em_Andamento"/>
      <sheetName val="Aporte_de_capital"/>
      <sheetName val="ICMS_-_1311992"/>
      <sheetName val="Tabela_No_de_Itens"/>
      <sheetName val="Alocação_prov_descon"/>
      <sheetName val="M_M__31_12"/>
      <sheetName val="PAS_-_Deprec__Dez_"/>
      <sheetName val="Teste_adições_Dez_"/>
      <sheetName val="Tetes_de_Baixas_Dez_"/>
      <sheetName val="M_M__30_09"/>
      <sheetName val="PAS_-_Deprec__Set_"/>
      <sheetName val="Teste_de_adições_Set_"/>
      <sheetName val="Teste_de_Baixas_Set_"/>
      <sheetName val="Definição_Parâmetro"/>
      <sheetName val="Teste_de_adições_Dez_"/>
      <sheetName val="M_M__30_09_04"/>
      <sheetName val="PAS_-_Depreciação_Setembro"/>
      <sheetName val="M_M__31_03_04"/>
      <sheetName val="M_M__30_06_04"/>
      <sheetName val="Juros_2004"/>
      <sheetName val="PAS_Depreciação_-_Março"/>
      <sheetName val="PAS_-_Depreciação_Junho"/>
      <sheetName val="Insp_Física"/>
      <sheetName val="Resumo_da_Movimentação"/>
      <sheetName val="Revisão_Analítica_Ex-Ceval"/>
      <sheetName val="M__M__Ex-Ceval"/>
      <sheetName val="M__M__Ex-Santista"/>
      <sheetName val="Insp__Sal_Inic_"/>
      <sheetName val="Depreciação_Ex-_Ceval"/>
      <sheetName val="Depreciação__Ex-Santista"/>
      <sheetName val="provisão_para_perdas"/>
      <sheetName val="Prov__Perdas_(PPC)"/>
      <sheetName val="Plantas_Descont_"/>
      <sheetName val="LOG_-_Teste_de_adição"/>
      <sheetName val="Movimentação_Trimestral"/>
      <sheetName val="Movimentação_Acumulada"/>
      <sheetName val="Anal__Variação"/>
      <sheetName val="Adições_"/>
      <sheetName val="Teste_Dirigido"/>
      <sheetName val="Testes_Deprec__"/>
      <sheetName val="inspeção_física_do_imobilizado"/>
      <sheetName val="Testes_de_Baixas_Dez_"/>
      <sheetName val="Resumo_das_Principais_Adições"/>
      <sheetName val="P3_-_RollForward"/>
      <sheetName val="P4_-_Mapa_do_Imobilizado"/>
      <sheetName val="P5_PAS_-_Depreciação"/>
      <sheetName val="P6_-_Constr__em_Andto"/>
      <sheetName val="P7_-_Capitalização_de_Juros"/>
      <sheetName val="P8_-_Teste_de_Adições"/>
      <sheetName val="P9_-_Teste_Saldo_Inicial_Set"/>
      <sheetName val="P10-_Itapevi"/>
      <sheetName val="P8_-_Impairment"/>
      <sheetName val="P9_-_Teste_de_Adições"/>
      <sheetName val="P10_-_Teste_Saldo_Inicial_Set"/>
      <sheetName val="P11-_Itapevi"/>
      <sheetName val="P3_-_Mapa_do_Imobilizado_"/>
      <sheetName val="P4_-_Teste_de_Adições"/>
      <sheetName val="P5_PAS_-_Depreciação_311207"/>
      <sheetName val="P6_-_Constr__em_Andto_30_09"/>
      <sheetName val="P7_-_Teste_Saldo_Inicial_30_09"/>
      <sheetName val="P7_Itapevi"/>
      <sheetName val="P8_Capitalização"/>
      <sheetName val="P9_Contas"/>
      <sheetName val="P10_Mapa_Suporte"/>
      <sheetName val="P13_Constr__em_Andto_30_09"/>
      <sheetName val="P4_-_RollForward"/>
      <sheetName val="P3_-_Mapa_do_Imobilizado"/>
      <sheetName val="Teste_Saldo_Inicial_Set"/>
      <sheetName val="Venda_3_andar"/>
      <sheetName val="Baixa_ativos"/>
      <sheetName val="Definição_Amostra"/>
      <sheetName val="Mapa_Movimentação_Mitsui__"/>
      <sheetName val="Mapa_Movimentação_Yoorin"/>
      <sheetName val="Teste_de_Adição_e_Baixa_Mitsui"/>
      <sheetName val="Teste_de_Adição_e_Baixa_Yoorin"/>
      <sheetName val="Contratos_Leasing"/>
      <sheetName val="Adição_de_imobilizado"/>
      <sheetName val="PAS_Deprec__Out07"/>
      <sheetName val="Mapa_Mov_Imob_out_07"/>
      <sheetName val="Mapa_imob__dez07"/>
      <sheetName val="Sel_saldo_inicial_imob_"/>
      <sheetName val="Sel_Adi_Imobilizado"/>
      <sheetName val="Comp_Imob_Out07"/>
      <sheetName val="Mapa_de_Imobilizado_31-10-08"/>
      <sheetName val="1__Mapa_de_Movimentação_30_09_"/>
      <sheetName val="1_2__Mapa_de_Movimentação_31_12"/>
      <sheetName val="2__Teste_de_Adição"/>
      <sheetName val="3__Teste_de_Obras_em_andamento"/>
      <sheetName val="4__PAS_de_depreciação"/>
      <sheetName val="5__Teste_de_Saldo_Inicial_Imob"/>
      <sheetName val="2__PAS_Depreciação"/>
      <sheetName val="5__Teste_de_obras_em_andamento"/>
      <sheetName val="5_1_Aging_Obras_em_Andto_"/>
      <sheetName val="6__Transferências"/>
      <sheetName val="Análise_de_Recuperabilidade"/>
      <sheetName val="Threshold_and_Sample_Size"/>
      <sheetName val="Mapa_de_Movimentação_NPK"/>
      <sheetName val="Análise_de_Var__Jul__&amp;_Set_"/>
      <sheetName val="P3_Referência_Package"/>
      <sheetName val="P4__Teste_de_adicoes"/>
      <sheetName val="P5__Saldo_Inicial"/>
      <sheetName val="P6__Agio"/>
      <sheetName val="P7_PAS_Depreciação"/>
      <sheetName val="Tabela_de_Itens"/>
      <sheetName val="P1__MAPA_DE_MOVIMENTAÇÃO_"/>
      <sheetName val="P2__OBRAS_EM_ANDAMENTO_(I)_(F)_"/>
      <sheetName val="P3__TESTE_DE_SALDO_INICIAL"/>
      <sheetName val="P4__TESTE_DE_ADIÇÕES_"/>
      <sheetName val="P5__DEPRECIAÇÃO"/>
      <sheetName val="P6__TRANSFERÊNCIAS"/>
      <sheetName val="P7__ÁGIOS"/>
      <sheetName val="P8__CAPITALIZAÇÃO_DE_JUROS"/>
      <sheetName val="P9__PREFERÊNCIAS_PACKAGE"/>
      <sheetName val="A1__TABELA_DE_ITENS_"/>
      <sheetName val="A2__LOG_ACL_P5_"/>
      <sheetName val="P1__Projeção_Saldos_Março_13"/>
      <sheetName val="P1___mapa_movimentação_set_dez"/>
      <sheetName val="P2__Mov_Obras_Andt_set_2011"/>
      <sheetName val="P2_1_Mov_Obras_Andt_dez_2011"/>
      <sheetName val="P3__Capitalização_de_juros"/>
      <sheetName val="P4__Teste_de_Adições"/>
      <sheetName val="P5__Teste_de_Saldo_Inicial"/>
      <sheetName val="P6__Teste_de_Baixa"/>
      <sheetName val="P7__Transferências"/>
      <sheetName val="P8__àgios"/>
      <sheetName val="P9__Depreciação"/>
      <sheetName val="P10__Referências_Package"/>
      <sheetName val="P1___mapa_movimentação"/>
      <sheetName val="P2__Mov_Obras_Andt"/>
      <sheetName val="P4__Perda_Recup_Econômica"/>
      <sheetName val="1__Mapa_Total_Geral"/>
      <sheetName val="4__Teste_custo_inicial"/>
      <sheetName val="5__Movimentação_-_Obras"/>
      <sheetName val="6__Histórico_Obras_em_Andamento"/>
      <sheetName val="7__Aging_-_Obras_em_Andamento"/>
      <sheetName val="Contábil_x_Patrimônio"/>
      <sheetName val="PAS_-_Depreciação_jun_e_set"/>
      <sheetName val="Imob__Andamento_e_Transferência"/>
      <sheetName val="Custo_Corrigido_x_Depreciação"/>
      <sheetName val="PAS_-_Amortização_jun"/>
      <sheetName val="Prov__para_baixas_set07"/>
      <sheetName val="Provisão_para_Baixas_jun07"/>
      <sheetName val="Teste_Saldo_Inicial_30_06"/>
      <sheetName val="Impairment_set"/>
      <sheetName val="P3_-_Mapa_Imobilizado"/>
      <sheetName val="P4_-Cálc__Global_Depr__31_10_08"/>
      <sheetName val="Sel__teste_saldo_inic__imob_"/>
      <sheetName val="Riscos_Significantes"/>
      <sheetName val="Riscos_Normais"/>
      <sheetName val="Significant_Risk"/>
      <sheetName val="Mapa_Movimentação_Intangível"/>
      <sheetName val="Programa_de_Trabalho"/>
      <sheetName val="P1__Mapa_de_Imob__31_12"/>
      <sheetName val="P2__Pas_Depreciação_31_12"/>
      <sheetName val="P3__Mapa_de_Imob__30_09"/>
      <sheetName val="P4__Pas_Depreciação_30_09"/>
      <sheetName val="P5_Teste_de_SI"/>
      <sheetName val="P6__Imob__em_Andamento"/>
      <sheetName val="P7__Adiant__de_Imobilizado"/>
      <sheetName val="P6__Log_ACL"/>
      <sheetName val="PAS_Depreciação_31_12_08"/>
      <sheetName val="Teste_de_Adição_31_12_08"/>
      <sheetName val="Teste_de_Baixa_31_12_08"/>
      <sheetName val="Teste_de_Imobilização_31_12_08"/>
      <sheetName val="PAS_Depreciação_30_09_08"/>
      <sheetName val="Teste_de_Adição_30_09_08"/>
      <sheetName val="Teste_de_Baixa_30_09_08"/>
      <sheetName val="Teste_de_Imobilização_30_09_08"/>
      <sheetName val="Teste_de_SI"/>
      <sheetName val="Comp__Aeródromo"/>
      <sheetName val="Log_ACL_30_09_08"/>
      <sheetName val="P1__Programa_de_Trabalho"/>
      <sheetName val="P2__Lead"/>
      <sheetName val="P3__Mapa_Mov_"/>
      <sheetName val="P5__Teste_Saldo_Inicial"/>
      <sheetName val="Tabela_Sample_Size"/>
      <sheetName val="Mapa_Movimentação_31_12_07"/>
      <sheetName val="Mapa_Movimentação_31_10_07"/>
      <sheetName val="Teste_Adição_31_10_07"/>
      <sheetName val="Teste_Adição_Compl_31_12_07"/>
      <sheetName val="Teste_SI_BUNGE_31_12_06"/>
      <sheetName val="Teste_SI_31_10_07"/>
      <sheetName val="Teste_SI_Compl_31_12_07"/>
      <sheetName val="P3_-_Mapa_Mov_"/>
      <sheetName val="P5_-_Teste_Saldo_Inicial"/>
      <sheetName val="P6_-_Teste_Adições"/>
      <sheetName val="P7_-_Log_ACL"/>
      <sheetName val="Dezembro_2010"/>
      <sheetName val="Deprec_"/>
      <sheetName val="Mov_jan_a_jun04"/>
      <sheetName val="Big_Londrina"/>
      <sheetName val="Bens_Entrega_Futura_{ppc}"/>
      <sheetName val="Mapa_Final"/>
      <sheetName val="Teste_apropriações"/>
      <sheetName val="Teste_detalhe_apropriações"/>
      <sheetName val="Apropriações_Dez"/>
      <sheetName val="Depreciação_Final"/>
      <sheetName val="Mapa_Out"/>
      <sheetName val="Depreciação_Out"/>
      <sheetName val="Imobilizado_Saldo_Inicial"/>
      <sheetName val="Adições_de_Imobilizado"/>
      <sheetName val="Depreciação_Adições"/>
      <sheetName val="P2_-__Lead"/>
      <sheetName val="P3_-__Movimentação"/>
      <sheetName val="P4_-__Depreciação"/>
      <sheetName val="P5_-__Adições"/>
      <sheetName val="P6_-__Baixas"/>
      <sheetName val="P7_-_Teste_Dez-06"/>
      <sheetName val="_Mov__{PPE}"/>
      <sheetName val="PAS_Depreciação_HBII"/>
      <sheetName val="back_up"/>
      <sheetName val="PAS_Depreciação_HBI"/>
      <sheetName val="Depreciação_Moldes"/>
      <sheetName val="Depreciação_Moldes_Alemão"/>
      <sheetName val="_Mov__HB1_{PPE}"/>
      <sheetName val="PAS_Depr__HB1"/>
      <sheetName val="Mov__HB2_{PPE}"/>
      <sheetName val="PAS_Depr__HB2"/>
      <sheetName val="Ad__Fornecedores"/>
      <sheetName val="PAS_Depr__(HB1)"/>
      <sheetName val="_Mov__HB1_31_12_{PPE}"/>
      <sheetName val="PAS_Depr__(HB2)"/>
      <sheetName val="Mov__HB2_31_12_{PPE}"/>
      <sheetName val="Log_Seleção_Saldo_Inicial"/>
      <sheetName val="Recálculo_VC"/>
      <sheetName val="Log_Adto_fornecedor"/>
      <sheetName val="NE_2_-_Material_Additions"/>
      <sheetName val="NE_2_-_Material_Additions-total"/>
      <sheetName val="Log_Seleção_Amostra_Adicao"/>
      <sheetName val="NOta_2"/>
      <sheetName val="Ad__Fornecedores_"/>
      <sheetName val="Cálculo_Global_Depr__(HB1)"/>
      <sheetName val="Comp__Analítica_(HB1)_{PPE}"/>
      <sheetName val="_Mov__HB1_31_12"/>
      <sheetName val="Comp__Analítica(HB2)_{PPE}"/>
      <sheetName val="Cálculo_Global_Depr__(HB2)"/>
      <sheetName val="Mov__HB2_31_12"/>
      <sheetName val="Rel__adições_30_09"/>
      <sheetName val="Planilha_Aquisições_30_09_{PPE}"/>
      <sheetName val="Para_referência_DF's"/>
      <sheetName val="1__ASM"/>
      <sheetName val="2__Resumo"/>
      <sheetName val="3__Mapa_30_06"/>
      <sheetName val="5__Imóveis"/>
      <sheetName val="6__Análise_saldos_IPC"/>
      <sheetName val="7__Transf__Imob__em_Andamento"/>
      <sheetName val="8__CIAP"/>
      <sheetName val="Ajuste_2340"/>
      <sheetName val="Teste_Insp_"/>
      <sheetName val="Imoveis_não_operacionais"/>
      <sheetName val="Ativo_Fixo-Movimentação"/>
      <sheetName val="Appendix_14"/>
      <sheetName val="Mapa_de_Mov__Mensal"/>
      <sheetName val="PAS_-_Depreciação_"/>
      <sheetName val="Teste_Adições_Dez"/>
      <sheetName val="Comp_Analítica_Imobilizado"/>
      <sheetName val="Mapa_de_Movimetação_31_12_05"/>
      <sheetName val="Teste_Imobilizado_em_Andamento"/>
      <sheetName val="Projeto_3416_"/>
      <sheetName val="Base_Imobilizado_em_Andamento"/>
      <sheetName val="Mapa_de_Movimentação_31_10_05"/>
      <sheetName val="PAS_Depreciacao"/>
      <sheetName val="Dias_Trab_jan_a_set_2005"/>
      <sheetName val="P2-_Lead"/>
      <sheetName val="P3-_Mapa_Movimentação_BR"/>
      <sheetName val="P4-_Mapa_Movimentação_IFRS"/>
      <sheetName val="P5-_Pas_-_Deprec__BR_"/>
      <sheetName val="P6-Cálculo_da_Deprec__IFRS"/>
      <sheetName val="P7-Taxas_IFRS"/>
      <sheetName val="P8-_Composição_das_Adições"/>
      <sheetName val="P9-Teste_Adição"/>
      <sheetName val="P10-_Teste_SI"/>
      <sheetName val="P11_-_Recálculo_IFRS_Final"/>
      <sheetName val="P3_-_Rollforward_"/>
      <sheetName val="P4_-_Mapa_Movimentação"/>
      <sheetName val="P5_-_PAS_Depreciação_31_12_08"/>
      <sheetName val="P6_-_PAS_Depreciação_31_10_08"/>
      <sheetName val="P7_-Efeitos_no_IR_31_10_e_31_12"/>
      <sheetName val="P8_-Teste_Adição_31_10_e_31_12"/>
      <sheetName val="P9_-_Log_Adicao_31_10"/>
      <sheetName val="Checklist_Impairment"/>
      <sheetName val="Cálculo_de_itens_-_Adição"/>
      <sheetName val="Movimentação_{PPE}"/>
      <sheetName val="Cálculo_Global"/>
      <sheetName val="Global_Reavaliação"/>
      <sheetName val="Global_variáveis"/>
      <sheetName val="Deprec_Movimentação"/>
      <sheetName val="Glocal_de_depreciação_-_Final"/>
      <sheetName val="Cálculo_Global__-_Final"/>
      <sheetName val="Taxa_Ampliação"/>
      <sheetName val="Teste_adições_(2)"/>
      <sheetName val="Projeção_31_12_04"/>
      <sheetName val="PPC_mov_imob_311204"/>
      <sheetName val="movimentação_311004"/>
      <sheetName val="_PPC_Imobilizado_em_andamento"/>
      <sheetName val="Baixa_311204"/>
      <sheetName val="Imobilizado_311204"/>
      <sheetName val="Adições_Ajustado"/>
      <sheetName val="Tabela_de_Parâmetros"/>
      <sheetName val="Benfeitorias_311204"/>
      <sheetName val="Teste_Aquisições"/>
      <sheetName val="Log_Aquisições"/>
      <sheetName val="Mapa_Mov__{ppc}"/>
      <sheetName val="PAS_Deprecição_30_09_07"/>
      <sheetName val="Baixas__30_09_07"/>
      <sheetName val="Adições_30_09_07"/>
      <sheetName val="Mapa_Mov__e_PAS_dep__31_12_2008"/>
      <sheetName val="Invest__Jardim_Iguatemi"/>
      <sheetName val="Invest__Jardim_Iguatemi_(2)"/>
      <sheetName val="Calculo_de_Paramêtro"/>
      <sheetName val="P2_Mapa_Mov__31_10_2007"/>
      <sheetName val="P3Mapa_Mov__e_PAS_dep__31_12_07"/>
      <sheetName val="P4_Teste_Adição"/>
      <sheetName val="P5_Teste_Sd_Inicial"/>
      <sheetName val="Referência_Relatório"/>
      <sheetName val="Mapa_Imob__e_Cálc__Depr__31_12"/>
      <sheetName val="Ativos_sem_Utilização"/>
      <sheetName val="Teste_Taxa_Deprec__Reaval_"/>
      <sheetName val="Adições_31_10_03"/>
      <sheetName val="Leasing_Passivo"/>
      <sheetName val="Leasing_imobilizado"/>
      <sheetName val="Contrato_#1"/>
      <sheetName val="Mapa_12-2010"/>
      <sheetName val="PAS_Depreciação_31_121"/>
      <sheetName val="Teste_de_Adição_31_121"/>
      <sheetName val="Benfeitorias_em_Prop__3ºs_31_11"/>
      <sheetName val="PAS_Depreciação_31_101"/>
      <sheetName val="Teste_de_Adição_31_10"/>
      <sheetName val="Benfeitorias_em_Prop__3ºs_31_13"/>
      <sheetName val="Teste_de_Adição_dez_"/>
      <sheetName val="Teste_de_Adição_out_"/>
      <sheetName val="Teste_de_Baixa_dez_"/>
      <sheetName val="Teste_de_Baixa_out_"/>
      <sheetName val="Tabela_para_Seleção"/>
      <sheetName val="{PPC}_Demonstrativo_Leasing"/>
      <sheetName val="Ajustes_a_Lei_11_638"/>
      <sheetName val="Comp__Analítica_Imob_"/>
      <sheetName val="Mapa_de_Movimentação_31_10"/>
      <sheetName val="Ref_Rel"/>
      <sheetName val="Resumo_Held_for_Sale"/>
      <sheetName val="Planilha_Suporte_Held"/>
      <sheetName val="12_-_Mapa_Imob"/>
      <sheetName val="Planilha_Suporte_Imóveis"/>
      <sheetName val="PAS_Depreciação_Dez_091"/>
      <sheetName val="PAS_Depreciação_Out_09_"/>
      <sheetName val="Planilha_Suporte"/>
      <sheetName val="Pas_de_baixas"/>
      <sheetName val="1_Mapa_Imobilizado"/>
      <sheetName val="2_Teste_de_Adições"/>
      <sheetName val="3_Teste_de_Baixa"/>
      <sheetName val="4_PAS_Depreciação"/>
      <sheetName val="5_Aquisições_após_cisão"/>
      <sheetName val="2_Teste_de_adição"/>
      <sheetName val="3__Teste_Baixa"/>
      <sheetName val="4__Teste_Baixa_Adicional"/>
      <sheetName val="5__PAS_Depreciação"/>
      <sheetName val="(6)_Leasing"/>
      <sheetName val="(7)_Fiscal_x_Cliente"/>
      <sheetName val="Mapa_Mov_1"/>
      <sheetName val="Deprec_31_12"/>
      <sheetName val="Deprec_31_10"/>
      <sheetName val="Caminhões_Vendidos"/>
      <sheetName val="30_06"/>
      <sheetName val="Mapa_de_Mov"/>
      <sheetName val="Log_File_-_Adição"/>
      <sheetName val="Comp_Itens_Obsoletos"/>
      <sheetName val="Teste_Físico_para_o_contábil"/>
      <sheetName val="Composição_transf__Unicoba"/>
      <sheetName val="Lead_-_Novo_Plano"/>
      <sheetName val="(1)_Roll-Forward"/>
      <sheetName val="(2)_USGAAP_x_BRGAAP"/>
      <sheetName val="(3)_Mapa_Mov__-_USGAAP"/>
      <sheetName val="(4)_PAS_-_Deprec__-_USGAAP"/>
      <sheetName val="(5)_Mapa_Mov__-_BRGAAP"/>
      <sheetName val="(6)_PAS_-_Deprec__-_BRGAAP"/>
      <sheetName val="(7)_Deprec__US_x_BR"/>
      <sheetName val="(8)_Obras_em_Andamento_-_31_12"/>
      <sheetName val="(9)_Teste_Sd__Inicial"/>
      <sheetName val="(10)_Teste_Adição"/>
      <sheetName val="(11)_Teste_de_Baixa"/>
      <sheetName val="(12)_Obras_em_Andamento_-_30_09"/>
      <sheetName val="(13)_Custo_x_Depreciação"/>
      <sheetName val="(14)_Comp__Sd__Inicial_-_USxBR"/>
      <sheetName val="(7)_US_x_BR"/>
      <sheetName val="P1_-_Summary_Sheet"/>
      <sheetName val="P3_-_Reavaliado_x_Contábil"/>
      <sheetName val="P4_-_Imobilizado_em_Andamento"/>
      <sheetName val="P7_-_Depreciação_(PAS)"/>
      <sheetName val="mapa_mov_30_09_07"/>
      <sheetName val="mapa_mov_31_12_07"/>
      <sheetName val="Teste_de_adição_31_12_07"/>
      <sheetName val="tabela_Parâmetro"/>
      <sheetName val="mapa_mov_30_009_07"/>
      <sheetName val="mapa_mov"/>
      <sheetName val="Mapa_Movimentação_31_12"/>
      <sheetName val="P_A_S_Depreciação_31_12"/>
      <sheetName val="Mapa_Diferido_31_12"/>
      <sheetName val="Mapa_movimentação_30_09"/>
      <sheetName val="P_A_S_Depreciação_30_09"/>
      <sheetName val="Teste_sd__inicial"/>
      <sheetName val="Mapa_Diferido_30_09"/>
      <sheetName val="Log_ACL_sdo_inicial"/>
      <sheetName val="PAS_Vida_Útil"/>
      <sheetName val="Depreciação_2010"/>
      <sheetName val="Tab_1_-_Summary"/>
      <sheetName val="Tab2_-_Lead"/>
      <sheetName val="Tab3__-_Mapa_Imobilizado"/>
      <sheetName val="Tab4_-_PAS_Depreciação"/>
      <sheetName val="Tab5_-_T__Sld__Inicial_"/>
      <sheetName val="Tab6_-LOG_SI"/>
      <sheetName val="Tab7_-_Teste_Adições_"/>
      <sheetName val="Tab8_-_Teste_Baixas"/>
      <sheetName val="Tab9-_Mapa_Imobilizado_31_12_09"/>
      <sheetName val="Tab10-PAS_Depreciação_31_12_09"/>
      <sheetName val="Tab11_-_Teste_Adições__31_12_09"/>
      <sheetName val="Tab12_-_Teste_Baixas_31_12_09_"/>
      <sheetName val="Mapa_de_Imobilizado_31-12-08"/>
      <sheetName val="Teste_de_Add_31-10-08"/>
      <sheetName val="Investimento_31-12-08"/>
      <sheetName val="Teste_Saldo_Inicial_"/>
      <sheetName val="NE_2006"/>
      <sheetName val="Programa_IMOB"/>
      <sheetName val="Novo_mapa_CAL"/>
      <sheetName val="Novo_mapa_BB"/>
      <sheetName val="Mapa_imobilizado_CAL"/>
      <sheetName val="Novo_mapa_BB_reaval"/>
      <sheetName val="Novo_mapa_CAL_reaval"/>
      <sheetName val="NE_8"/>
      <sheetName val="DAAM_5210"/>
      <sheetName val="DAAM_5410"/>
      <sheetName val="1__Mapa_Imobilizado"/>
      <sheetName val="4__Teste_de_Saldo_Inicial"/>
      <sheetName val="1__Resumo"/>
      <sheetName val="Impairment_"/>
      <sheetName val="Impairment_311209"/>
      <sheetName val="_Programa_Trabalho"/>
      <sheetName val="1_Mapa_de_Imobilizado_(I_e_F)"/>
      <sheetName val="2_Teste_de_Adições_(I_e_F)"/>
      <sheetName val="3_Depreciação_(F)"/>
      <sheetName val="4__PAS_-_Depreciação_(I)"/>
      <sheetName val="5__Carta_Comentário"/>
      <sheetName val="6__Enfoque_Auditoria"/>
      <sheetName val="Tabela_"/>
      <sheetName val="P1_-_Sumario"/>
      <sheetName val="P3_-_Saldo_Inicial_12_07"/>
      <sheetName val="P4_-_Mapa_Imobilizado"/>
      <sheetName val="P5_-_PAS_Depreciação"/>
      <sheetName val="P6_-_Teste_de_adição"/>
      <sheetName val="P6_1_-_Teste_de_adição"/>
      <sheetName val="P7_-_Imobilizado_em_Andamento"/>
      <sheetName val="P3_-_Saldo_Inicial_12_06"/>
      <sheetName val="P6_-_Teste_de_adição_10_07"/>
      <sheetName val="P7_-_Imob__em_Andamento_12_07"/>
      <sheetName val="Sumário_de_Procedimentos"/>
      <sheetName val="P2-Saldo_Inicial"/>
      <sheetName val="P3-Teste_de_Adição_e_Baixa"/>
      <sheetName val="P4-Teste_de_Depreciação"/>
      <sheetName val="P5-Desp__Comerciais"/>
      <sheetName val="P6-Log_Saldo_Inicial"/>
      <sheetName val="Deprec_-Amortiz_"/>
      <sheetName val="P1__Sumário"/>
      <sheetName val="P3__Mapa_do_Imobilizado"/>
      <sheetName val="P5__Adições"/>
      <sheetName val="IFRS_6"/>
      <sheetName val="_Sumário"/>
      <sheetName val="P1__Nota_Explicativa"/>
      <sheetName val="P1_1_Depreciação"/>
      <sheetName val="P2__Mapa_30_09"/>
      <sheetName val="P2_1_Mapa_31_12"/>
      <sheetName val="P3__Cetrel"/>
      <sheetName val="P4_1_PAS_Depreciação_Fiscal"/>
      <sheetName val="P6__Teste_Imob__em_Andamento"/>
      <sheetName val="P7__Impairment"/>
      <sheetName val="P8__Sample_Size"/>
      <sheetName val="P9__Log_File"/>
      <sheetName val="Mapa_Movim__Móveis__Máquinas"/>
      <sheetName val="Mapa_de_Movimentação_Edifícios"/>
      <sheetName val="Mapa_Movim__Reformas_Andamento"/>
      <sheetName val="Teste_Importações_em_Andamento"/>
      <sheetName val="Teste_Reforma_em_Andamento"/>
      <sheetName val="Nota_Relatório_(2)"/>
      <sheetName val="Mapa_de_Depreciação"/>
      <sheetName val="Teste_Adições_e_Baixas"/>
      <sheetName val="NE_10"/>
      <sheetName val="Mapa_Cielo"/>
      <sheetName val="Mapa_SERV"/>
      <sheetName val="PAS_Depreciação_Cielo"/>
      <sheetName val="Mapa_Leasing"/>
      <sheetName val="Vida_útil_e_depreciação"/>
      <sheetName val="Cut_off_Adições"/>
      <sheetName val="Log_Mar08"/>
      <sheetName val="Movimentação_Set_e_Dez_2008"/>
      <sheetName val="Global_set_e_dez_2008"/>
      <sheetName val="Adições_do_Imobilizado"/>
      <sheetName val="Mov__Imob__2004_a_2008"/>
      <sheetName val="Global_depreciação_2004_a_2007"/>
      <sheetName val="Detalhe_Benf__Bens_Terc_"/>
      <sheetName val="Base_de_seleção_Adi__Imob_"/>
      <sheetName val="Teste_detalhe_de_adições"/>
      <sheetName val="Teste_detalhe_de_Baixa"/>
      <sheetName val="P4_Benf__Préd__Terc_"/>
      <sheetName val="P5_Vouching_Adições"/>
      <sheetName val="Contratos_de_Locação"/>
      <sheetName val="P2_-_Mapa"/>
      <sheetName val="P4_-_Saldo_Inicial"/>
      <sheetName val="P5_-_Adições"/>
      <sheetName val="P7_-_JOA"/>
      <sheetName val="NE_-_9_e_10"/>
      <sheetName val="P3_-_NE"/>
      <sheetName val="1__Mapa_de_Movimentaçao"/>
      <sheetName val="2__Saldo_Inicial"/>
      <sheetName val="4__Depreciação"/>
      <sheetName val="5__Tabela_DAAM"/>
      <sheetName val="2__Mapa_de_Movimentaçao"/>
      <sheetName val="3__Saldo_Inicial"/>
      <sheetName val="6__Tabela_DAAM"/>
      <sheetName val="Ganho_(Perda)_Venda_Imobilizado"/>
      <sheetName val="Chaves_-_O_Store"/>
      <sheetName val="PAS_Depreciação_31_10_2011"/>
      <sheetName val="PAS_Depreciação_31_12_2011"/>
      <sheetName val="Venda_de_Ativo"/>
      <sheetName val="P1_-_Ref__Relatório"/>
      <sheetName val="P2_-_Mapa_Imobilizado"/>
      <sheetName val="P3_-_PAS_Deprec__&amp;_Amortiz_"/>
      <sheetName val="P4_-_Teste_Adição"/>
      <sheetName val="1_BR_vs_USGAAP"/>
      <sheetName val="2_Mapa_Movimentação_BRGAAP"/>
      <sheetName val="2a_Nota_Imobilizado"/>
      <sheetName val="3_Validação_Saldo_Brgaap_"/>
      <sheetName val="4_PAS_depreciação_BRGAAP"/>
      <sheetName val="5_Mapa_Movimentação_Usgaap"/>
      <sheetName val="6_Validação_Saldo_Usgaap_"/>
      <sheetName val="7_PAS_depreciação_Usgaap"/>
      <sheetName val="8_PAS_depreciação_Acelerada"/>
      <sheetName val="9_PAS_Depreciação_31_12_10"/>
      <sheetName val="1__Ajuste_Off_Book_30_06"/>
      <sheetName val="2__Mapa_de_Mov__BRGAAP"/>
      <sheetName val="3__Mapa_de_Mov__USGAAP"/>
      <sheetName val="4__PAS_Depreciação_BRGAAP"/>
      <sheetName val="5__PAS_Depreciação_USGAAP"/>
      <sheetName val="6__Saldo_Inicial"/>
      <sheetName val="7__Alteração_das_taxas"/>
      <sheetName val="8__LOG's_ACL"/>
      <sheetName val="1_-_Mapa_de_Imobilizado"/>
      <sheetName val="2_-_Saldo_Inicial"/>
      <sheetName val="3_-_Adições"/>
      <sheetName val="4_-_Imobilizado_desativado"/>
      <sheetName val="5_-_CIAP"/>
      <sheetName val="6_-_Depreciação"/>
      <sheetName val="7_-_Log's_ACL"/>
      <sheetName val="8_-_Nota_Explicativa"/>
      <sheetName val="P1-Mapa_de_Movimentação_Dez2010"/>
      <sheetName val="P2-PAS_Depreciação_DEZ_2010"/>
      <sheetName val="P2_1-PAS_Depreciação_SET_2010"/>
      <sheetName val="P3-_Teste_Adição_Set_e_Dez_2010"/>
      <sheetName val="P1_Mapa_de_Movimentação_set2011"/>
      <sheetName val="P2_PAS_Depreciação_set2011"/>
      <sheetName val="P3_Teste_de_Adição"/>
      <sheetName val="Rollforward_Dez_11"/>
      <sheetName val="Teste_Saldo_Inicial_2009"/>
      <sheetName val="Teste_Saldo_Inicial_2010"/>
      <sheetName val="Mapa_de_Movimentação_2008"/>
      <sheetName val="Teste_de_Depreciação_2008"/>
      <sheetName val="Teste_de_adições_out_08"/>
      <sheetName val="Teste_de_baixas_out_08"/>
      <sheetName val="Teste_saldo_inicial_out_08"/>
      <sheetName val="LOG_Teste_de_Saldo_Inicial"/>
      <sheetName val="Custo_Depreciação_2008"/>
      <sheetName val="Movimentação_out_07"/>
      <sheetName val="Teste_de_adição_out_07"/>
      <sheetName val="LOG_teste_adição_out_07"/>
      <sheetName val="Teste_saldo_inicial_out_07"/>
      <sheetName val="LOG_teste_inicial_out_07"/>
      <sheetName val="Movimentação_dez_07"/>
      <sheetName val="Teste_de_adição_dez_07"/>
      <sheetName val="LOG_teste_adição_dez_07"/>
      <sheetName val="Teste_Depreciação_31_12_07"/>
      <sheetName val="Custo_Depreciação_Dez07"/>
      <sheetName val="Teste_de_baixa_out_07"/>
      <sheetName val="LOG_Teste_saldo_inicial_out_07"/>
      <sheetName val="Teste_de_Custo_Deprec_"/>
      <sheetName val="Propostas_de_Baixa"/>
      <sheetName val="P2-Mapa_de_movimentação_out_07"/>
      <sheetName val="P3_-_Teste_de_adição_out_07"/>
      <sheetName val="P4_-_LOG_teste_adição_out_07"/>
      <sheetName val="P5_-_Teste_de_baixa_out_07"/>
      <sheetName val="P7-LOG_Teste_saldo_inic_out_07"/>
      <sheetName val="P8-Mapa_de_movimentação_dez_07"/>
      <sheetName val="P9_-_Teste_de_adição_dez_07"/>
      <sheetName val="P10_-_LOG_teste_adição_dez_07"/>
      <sheetName val="P11_-_Teste_Depreciação_Dez07"/>
      <sheetName val="P12_-_Teste_de_Custo_Deprec_"/>
      <sheetName val="P13_-_Propostas_de_Baixa"/>
      <sheetName val="P6-Teste_de_saldo_inicial_out07"/>
      <sheetName val="Mapa_de_Movimentação_out_08"/>
      <sheetName val="Teste_de_Depreciação_out_08"/>
      <sheetName val="Teste_de_Detalhe_de_Depreciação"/>
      <sheetName val="Teste_de_adição_out_08"/>
      <sheetName val="Teste_de_baixa_out_08"/>
      <sheetName val="P4_-_Teste_de_Baixas"/>
      <sheetName val="P5_-_Teste_de_Depreciação"/>
      <sheetName val="P6_-_Teste_de_Custo_Deprec_"/>
      <sheetName val="P7_-_Log_ACL_-_Adições"/>
      <sheetName val="P5_-_Teste_de_Saldo_inicial"/>
      <sheetName val="P6_-_Teste_de_Depreciação"/>
      <sheetName val="P7_-_Teste_de_Custo_Deprec_"/>
      <sheetName val="P8_-_Propostas_de_Baixa"/>
      <sheetName val="P9_-_Log_ACL_-_Saldo_Inicial"/>
      <sheetName val="P10_-_Log_ACL_-_Adições"/>
      <sheetName val="3__Teste_Base_e_Adições"/>
      <sheetName val="4__Teste_das_Transferências"/>
      <sheetName val="5__Teste_Base_Instalações"/>
      <sheetName val="6__Orçamento_x_Saeng"/>
      <sheetName val="7__Depreciação_instalações"/>
      <sheetName val="7_1_Depr__Sobras"/>
      <sheetName val="7_2_Depr__Itens_conciliados"/>
      <sheetName val="7_3_Depr__Itens_Set-Dez_10"/>
      <sheetName val="8__Inspeção_Física_"/>
      <sheetName val="Audit_Sampling_Sample_Size"/>
      <sheetName val="1__Teste_Base_e_Adições"/>
      <sheetName val="2__Teste_das_Transferências"/>
      <sheetName val="3__Teste_Base_Instalações"/>
      <sheetName val="4__Orçamento_x_Saeng"/>
      <sheetName val="5__Depreciação_instalações"/>
      <sheetName val="5_1_Depr__Sobras"/>
      <sheetName val="5_2_Depr__Itens_conciliados"/>
      <sheetName val="5_3_Depr__Itens_Set-Dez_10"/>
      <sheetName val="6__Inspeção_Física_"/>
      <sheetName val="Relação_de_lojas"/>
      <sheetName val="Mapa_Marisa_Lojas"/>
      <sheetName val="Mapa_a_realizar"/>
      <sheetName val="Resumo_adições"/>
      <sheetName val="PAS_Depreciação_-_Marisa"/>
      <sheetName val="PAS_Depreciação_-_Credi_21"/>
      <sheetName val="Cálculo_Taxa_Efetiva"/>
      <sheetName val="REF_Relatório"/>
      <sheetName val="P1_Mapa_Imobilizado"/>
      <sheetName val="P2_PAS_Depreciação"/>
      <sheetName val="P3_Teste_de_Adição_nov_09"/>
      <sheetName val="P4_Teste_Saldo_Inicial"/>
      <sheetName val="P5_Rollfoward_Procedures__28_02"/>
      <sheetName val="P6__Teste_de_Adição_fev_10"/>
      <sheetName val="P2_PAS_Depreciação_28_02"/>
      <sheetName val="P2_Teste_de_Adição_Fev_11"/>
      <sheetName val="P3_PAS_Depreciação_30_11"/>
      <sheetName val="P4_Teste_de_Adição_nov_10"/>
      <sheetName val="P2_-_Nota"/>
      <sheetName val="P6_-_PAS_Depreciação"/>
      <sheetName val="P7_-_Teste_de_Baixa"/>
      <sheetName val="P8_-Tabela_Parâmetro"/>
      <sheetName val="Teste_impairment"/>
      <sheetName val="Investimentos_Dez"/>
      <sheetName val="Investimentos_Out"/>
      <sheetName val="Mapas_de_Imobilizado"/>
      <sheetName val="Teste_Adições_e_Baixas_RT"/>
      <sheetName val="Teste_Adições_Terminais"/>
      <sheetName val="Ajuste_de_Anos_Anteriores"/>
      <sheetName val="simple_size"/>
      <sheetName val="P2-Intruções_DTT_França"/>
      <sheetName val="P6-Mapa_de_Movimentação_31_12"/>
      <sheetName val="P6-Mapa_de_Movimentação_31_10"/>
      <sheetName val="P6-Mapa_de_Movimentação_30_06"/>
      <sheetName val="P7-Teste_de_Saldo_Inicial"/>
      <sheetName val="P8-Teste_de_Adição"/>
      <sheetName val="P9-LOG_ACL"/>
      <sheetName val="Teste_de_Adição_e_Baixa"/>
      <sheetName val="P1__Mapa_de_movimentação"/>
      <sheetName val="P2__Teste_de_adição"/>
      <sheetName val="P3__Teste_de_baixas"/>
      <sheetName val="P4__PCC"/>
      <sheetName val="Análise_de_Variação_31_12"/>
      <sheetName val="Mapa_Imobilizado_31_12"/>
      <sheetName val="Análise_de_software_31_12"/>
      <sheetName val="Análise_de_Variação_31_10"/>
      <sheetName val="Mapa_Imobilizado_31_10"/>
      <sheetName val="Diferido_31_12"/>
      <sheetName val="Key_Money"/>
      <sheetName val="Gastos_com_desenv__Dez"/>
      <sheetName val="Teste_de_Adição_Dez"/>
      <sheetName val="Teste_de_Baixa_Dez"/>
      <sheetName val="Rollfoward_Depreciação_Dez"/>
      <sheetName val="Obras_em_andamento_Dez"/>
      <sheetName val="Juros_s__imobilizado_Dez"/>
      <sheetName val="Log_ACL_Dez"/>
      <sheetName val="Teste_de_Detalhe_-_Depreciação"/>
      <sheetName val="P2__PAS_de_Depreciação"/>
      <sheetName val="P3__Teste_de_adição"/>
      <sheetName val="Sample_Size_Table"/>
      <sheetName val="1__Mapa_de_Mov__Imob_31_12"/>
      <sheetName val="2__Mapa_Mov__Intang__31_12"/>
      <sheetName val="3_1_Teste_Alternativo"/>
      <sheetName val="6__Tabela_de_Itens"/>
      <sheetName val="2__Mapa_Mov__Intang__30_09"/>
      <sheetName val="1__Mapa_de_Mov__Imob_30_09"/>
      <sheetName val="1a__Mapa_de_Mov_Imobilizado"/>
      <sheetName val="1b__Mapa_Movim_Imobilizado"/>
      <sheetName val="2a_Mapa_Movimentação_Intangível"/>
      <sheetName val="2b_Mapa_Movimentação_Intangível"/>
      <sheetName val="1__Mapa_de_Mov__Imobilizado"/>
      <sheetName val="2__Mapa_Movimentação_Intangível"/>
      <sheetName val="3_b_PAS_Depreciação"/>
      <sheetName val="4_Itens_Transferidos_para_BVS"/>
      <sheetName val="5__Teste_de_Adição_Baixas"/>
      <sheetName val="P2_Mapa_de_Movimentação"/>
      <sheetName val="P3_Mapa_Intangível"/>
      <sheetName val="P4_Teste_de_Adição_out_e_dez"/>
      <sheetName val="P5_Intangível_2008"/>
      <sheetName val="P6_PPC"/>
      <sheetName val="P7_Teste_de_Saldo_Inicial_31_12"/>
      <sheetName val="P8_PAS_Depreciação"/>
      <sheetName val="NE_-_Imobilizado"/>
      <sheetName val="Movimentação_Controladora"/>
      <sheetName val="Movimentação_Consolidado"/>
      <sheetName val="Mapa_Eternit"/>
      <sheetName val="Mapa_Sama"/>
      <sheetName val="Mapa_Precon"/>
      <sheetName val="Registro_de_Imóveis"/>
      <sheetName val="P2-_Ajustes_e_PCC"/>
      <sheetName val="P4-NE_-_Imobilizado"/>
      <sheetName val="P5-NE_-_Intangível"/>
      <sheetName val="P6-NE_-_Movim__Consolidado"/>
      <sheetName val="P7-NE_-_Moviment__controladora"/>
      <sheetName val="P8-Mapa_Eternit"/>
      <sheetName val="P9-Mapa_Precon"/>
      <sheetName val="P10-Mapa_Sama"/>
      <sheetName val="P11-Depreciações__Eternit"/>
      <sheetName val="P12-Eternit_-_Adições"/>
      <sheetName val="P13-Eternit_-_Baixas_"/>
      <sheetName val="P14-Precon_-_Adições"/>
      <sheetName val="P15-Precon_-_Baixas"/>
      <sheetName val="P16-Teste_de_Depreciações__Sama"/>
      <sheetName val="P17-SAMA_-_Adições"/>
      <sheetName val="2__Mapa_de_Imobilizado_"/>
      <sheetName val="3__Teste_Saldo_Inicial"/>
      <sheetName val="5__Ágio"/>
      <sheetName val="6__Análise_Impearment"/>
      <sheetName val="7__Registros"/>
      <sheetName val="8__Pontos_Identificados"/>
      <sheetName val="Teste_de_Depreciações__Eternit"/>
      <sheetName val="Eternit_-_Adições"/>
      <sheetName val="Eternit_-_Baixas"/>
      <sheetName val="Precon_-_Adições"/>
      <sheetName val="Precon_-_Baixas"/>
      <sheetName val="Teste_de_Depreciações__Sama"/>
      <sheetName val="SAMA_-_Adições"/>
      <sheetName val="SAMA_-_Baixas_"/>
      <sheetName val="NE_-_Intangível"/>
      <sheetName val="NE_-_Movim__Consolidado"/>
      <sheetName val="NE_-_Moviment__controladora"/>
      <sheetName val="Depreciações__Eternit"/>
      <sheetName val="1__Mapa_de_Mov__Imob"/>
      <sheetName val="Gastos_com_desenv__-_Dez"/>
      <sheetName val="Impairment_ativo_fixo"/>
      <sheetName val="Gastos_com_desenv__"/>
      <sheetName val="Para_ref__relatório"/>
      <sheetName val="Análise_de_Variação_-_Dez"/>
      <sheetName val="2__Nota_Rel_"/>
      <sheetName val="P3-Teste_Adição_30-09"/>
      <sheetName val="P4-Teste_Saldo_Inicial"/>
      <sheetName val="P3-_Rollfoward"/>
      <sheetName val="P4-Teste_Adição_30-09"/>
      <sheetName val="P5-Teste_Adição_31-12"/>
      <sheetName val="Mapa_Mov__Participações"/>
      <sheetName val="Mapa_Mov__VitoriaPAR"/>
      <sheetName val="Mapa_Mov__Industria"/>
      <sheetName val="Aging_-_Industria"/>
      <sheetName val="Aging_-_VitoriaPAR"/>
      <sheetName val="Pas_de_Depreciação_Partic_"/>
      <sheetName val="Pas_de_Depreciação_VitoriaPAR"/>
      <sheetName val="Pas_de_Depreciação_Industria"/>
      <sheetName val="Nota_Vida_Util_-_Impairment"/>
      <sheetName val="Log_ACL_"/>
      <sheetName val="1__Sumário_"/>
      <sheetName val="3__Projeto_em_Andamento"/>
      <sheetName val="5__Teste_de_Adição"/>
      <sheetName val="1__Mapa_de_Imobilizado_"/>
      <sheetName val="Procedimentos_Acordados"/>
      <sheetName val="P1__Mapa_de_Imob_"/>
      <sheetName val="P4__Sample_size_and_threshold"/>
      <sheetName val="P1_-_Mapa_de_Imobilizado"/>
      <sheetName val="P3_-_Teste_de_adição"/>
      <sheetName val="Sample_Sizes"/>
      <sheetName val="Global_de_Depreciação"/>
      <sheetName val="P2_-_Mapa_de_Movimentação_"/>
      <sheetName val="P3_-_PAS_Depreciação_"/>
      <sheetName val="P5_-__Teste_de_Baixa"/>
      <sheetName val="P6_-_Teste_Ativo_em_Andamento"/>
      <sheetName val="P7_-_Rollfoward"/>
      <sheetName val="P3__PAS_Depreciação"/>
      <sheetName val="P4__Report"/>
      <sheetName val="1__Mapa_31_12_10"/>
      <sheetName val="2__Imobilizado_em_poder_de_3º"/>
      <sheetName val="6__Impairment"/>
      <sheetName val="2__Mapa_31_12_10"/>
      <sheetName val="3__Imobilizado_em_poder_de_3º"/>
      <sheetName val="6__Teste_de_Adição"/>
      <sheetName val="7__Impairment"/>
      <sheetName val="Depreciação_II"/>
      <sheetName val="Direito_de_repres_"/>
      <sheetName val="P3_Teste_de_Adição_nov_10"/>
      <sheetName val="Resumo_Imobilizado_p__Loja"/>
      <sheetName val="2__Mapa_-_Ezesa"/>
      <sheetName val="3__Baixa_Haddock_Lobo"/>
      <sheetName val="4__PAS_Depreciação_-Ezesa_31_12"/>
      <sheetName val="4__Mapa_-_Zegna"/>
      <sheetName val="5__PAS_Depreciação_-Zegna_31_12"/>
      <sheetName val="6__Teste_de_adições_-_Ezesa"/>
      <sheetName val="7__Teste_de_adições_-_Zegna"/>
      <sheetName val="8__Saldo_Inicial_-_Ezesa"/>
      <sheetName val="8_1_Saldo_N__Identificado_-_Ez"/>
      <sheetName val="9__Saldo_Inicial_-_Zegna"/>
      <sheetName val="10__DAAM"/>
      <sheetName val="P3__Teste_de_Adições"/>
      <sheetName val="P4__Teste_de_Baixas"/>
      <sheetName val="P5__Pas_de_Depreciação"/>
      <sheetName val="P6__Rollfoward_Procedure"/>
      <sheetName val="P6__Rollfoward"/>
      <sheetName val="P6__Threshold_and_Sample_Size"/>
      <sheetName val="3__PAS_Depreciação_Ezesa_31_12"/>
      <sheetName val="5__PAS_Depreciação_Zegna_31_12"/>
      <sheetName val="6__Teste_de_adições_Ezesa"/>
      <sheetName val="7__Teste_de_adições_Zegna"/>
      <sheetName val="8__DAAM"/>
      <sheetName val="2__Mapa_de_Imobililizado"/>
      <sheetName val="3__Aging_-_Imobil__andamento"/>
      <sheetName val="5__Sample_Size"/>
      <sheetName val="6__Notas_Explicativas"/>
      <sheetName val="3__PAS_Depreciação_-Ezesa_31_10"/>
      <sheetName val="3_1__Baixa_Haddock_Lobo"/>
      <sheetName val="5__PAS_Depreciação_-Zegna_31_10"/>
      <sheetName val="P1__Mapa_do_Imobilizado"/>
      <sheetName val="P3__Teste_Adição"/>
      <sheetName val="P4__Teste_de_Saldo_Inicial_"/>
      <sheetName val="1_1_NE"/>
      <sheetName val="2__Mapa_Depreciação"/>
      <sheetName val="3__Imobilizado_Fiscal"/>
      <sheetName val="3_Obras_em_andamento"/>
      <sheetName val="4__I_A_Bens_de_Uso"/>
      <sheetName val="6__Impairment_"/>
      <sheetName val="P1__Mapa_-_31_03_12"/>
      <sheetName val="P2__Mapa_-_30_06_12"/>
      <sheetName val="P3__Teste_de_Adições_"/>
      <sheetName val="P4__Memo_Arrendamento"/>
      <sheetName val="P5__LOG_ACL"/>
      <sheetName val="P6__Sample_Size"/>
      <sheetName val="P7__Reclassificações"/>
      <sheetName val="P1__Mapa_-_30_06_12"/>
      <sheetName val="P2__Teste_de_Adição_31_03_12"/>
      <sheetName val="P3__LOG_ACL"/>
      <sheetName val="P4__Sample_Size"/>
      <sheetName val="P5__Teste_de_Baixas"/>
      <sheetName val="1_Mapa_de_Imobilização"/>
      <sheetName val="P1_Mapa_de_Movimentação"/>
      <sheetName val="P2_PAS_Depreciação1"/>
      <sheetName val="P3_Teste_de_Saldo_Inicial"/>
      <sheetName val="P4_Análise_de_Impairment"/>
      <sheetName val="Determination_Sample"/>
      <sheetName val="Critério_de_Seleção"/>
      <sheetName val="PPC_-_Mapa_Imobilizado_DEZ-08"/>
      <sheetName val="Mapa_Imob__&amp;_PAS_Deprec_"/>
      <sheetName val="DAAM_5440"/>
      <sheetName val="Movimentação_2007"/>
      <sheetName val="Comparativo_DTTx_Contábil"/>
      <sheetName val="Reserva_de_Reavaliação_2006"/>
      <sheetName val="Movimentação_2006_após_reaval_"/>
      <sheetName val="Laudo_de_Reavaliação"/>
      <sheetName val="P3_PAS_Depreciação"/>
      <sheetName val="P4_Teste_Adições"/>
      <sheetName val="P5_-_Adiantamento_TUPI"/>
      <sheetName val="P6_-_Adiantamento_Uirapuru"/>
      <sheetName val="P6_-_Faz__Independência"/>
      <sheetName val="P7_Análise_Impairment"/>
      <sheetName val="P8_-_Recebimento_Faz__Independ"/>
      <sheetName val="Add__Software"/>
      <sheetName val="Rec__Imob__em_Andamento"/>
      <sheetName val="1_Mapa_de_Movimentação"/>
      <sheetName val="2__Análises_30_09"/>
      <sheetName val="3__PAS_Deprec__e_Amort_"/>
      <sheetName val="3_1_Deprec__Benfeitorias"/>
      <sheetName val="4__Calculo_da_Amostra"/>
      <sheetName val="4_1_Teste_de_Adição_30_09"/>
      <sheetName val="4_2_Teste_de_Adição_31_12"/>
      <sheetName val="5__Despesas_com_IPO"/>
      <sheetName val="6__Análise_de_Luvas"/>
      <sheetName val="7__Resumo_de_Ajustes"/>
      <sheetName val="Detalhes_imobilizado"/>
      <sheetName val="P1_Mapa_de_Imobilizado"/>
      <sheetName val="P2_Depreciação"/>
      <sheetName val="2__Imob_em_Andamento"/>
      <sheetName val="3_Teste_de_adições"/>
      <sheetName val="4__PAS_Deprec__e_Amort_"/>
      <sheetName val="5_Cessão_Direito_Uso_-_Detalhes"/>
      <sheetName val="5_1_Amortização_Cessão_Direito"/>
      <sheetName val="P1__Mapa_de_Imobilizado"/>
      <sheetName val="P2__PAS_de_Depreciação_30_09"/>
      <sheetName val="P5__Teste_de_IPE"/>
      <sheetName val="2__Teste_de_Adições_30_09"/>
      <sheetName val="2_1_Teste_de_Adições_31_12"/>
      <sheetName val="3__Teste_de_Baixas"/>
      <sheetName val="4_1_Depreciação_Leasing"/>
      <sheetName val="5__Análise_Lançamento_CDC"/>
      <sheetName val="6__Cessão_Direito_de_Uso"/>
      <sheetName val="Relatorio_Local"/>
      <sheetName val="P3-Teste_Adição"/>
      <sheetName val="P5-_Rollfoward_31_12_2011"/>
      <sheetName val="P3-_Rollfoward_31_12_2010"/>
      <sheetName val="1_MAP"/>
      <sheetName val="2_PAS_Depreciação_30_11"/>
      <sheetName val="2_1PAS_Depreciação_31_12"/>
      <sheetName val="3_CIP"/>
      <sheetName val="3_1_CIP_Oracle"/>
      <sheetName val="3_2_CIP_Detalhe_Entradas_NF's"/>
      <sheetName val="3_3_Teste_adições_AF_paa_CIP"/>
      <sheetName val="3_4_Capex"/>
      <sheetName val="4_Teste_adições_Demais_Ativos"/>
      <sheetName val="5_Baixas"/>
      <sheetName val="P2__Procedimentos"/>
      <sheetName val="P3__Mapa_Imobilizado"/>
      <sheetName val="P4__Adições_e_Baixas"/>
      <sheetName val="P5__PAS_-_Depreciação"/>
      <sheetName val="P5__Cálculo_Tx_Depreciação_"/>
      <sheetName val="P6__Ajuste_Depreciação"/>
      <sheetName val="1__Mapa_de_imobilizado"/>
      <sheetName val="5__Teste_final_de_Obras_em_Andt"/>
      <sheetName val="6__Análise_de_recuperabilidade"/>
      <sheetName val="7__Teste_de_Transferências"/>
      <sheetName val="8__Vida_útil"/>
      <sheetName val="Movimentação_"/>
      <sheetName val="PAS_Depreciação_31_10_12"/>
      <sheetName val="PAS_Depreciação_31_12_12"/>
      <sheetName val="Base_Seleção"/>
      <sheetName val="Mapa_movimentação_e_PAS"/>
      <sheetName val="Mapa_Mov__e_PAS_Deprec_"/>
      <sheetName val="Teste_Adições_10-02"/>
      <sheetName val="Parâmetro_depreciação"/>
      <sheetName val="Selecao_itens_custo_inicial_02"/>
      <sheetName val="Bem_Principal"/>
      <sheetName val="Mapa_Imobilizado_30_09_2010"/>
      <sheetName val="Teste_Saldo_Inicial_Imobilizado"/>
      <sheetName val="Teste_Adições_Imobilizado"/>
      <sheetName val="Parâmetro_31_10_2009"/>
      <sheetName val="Mapa_Imobilizado_3112"/>
      <sheetName val="Mapa_movimentação_e_PAS_deprec"/>
      <sheetName val="1a__Mapa_Fiscal_CB01"/>
      <sheetName val="1b__Mapa_Fiscal_CB02"/>
      <sheetName val="1c__PAS_Depreciação_Fiscal_dez"/>
      <sheetName val="2a__Mapa_Gerencial_CB01"/>
      <sheetName val="2b__Mapa_Gerencial_CB02"/>
      <sheetName val="2c__PAS_Depreciação_Ger_dez"/>
      <sheetName val="3a__Log_ACL_Saldos_Iniciais"/>
      <sheetName val="4a__Log_ACL_Adições"/>
      <sheetName val="5_Teste_de_Baixas"/>
      <sheetName val="5a_Log_ACL_Baixas"/>
      <sheetName val="6__Ganhos_ou_Perdas_nas_Baixas"/>
      <sheetName val="7__Imobilizado_em_Andamento"/>
      <sheetName val="8__Teste_detalhe_depreciação"/>
      <sheetName val="1_Mapa_de_Mov__-_DSP_Com_"/>
      <sheetName val="2_PAS_Depreciação_-_DSP_Com_"/>
      <sheetName val="3_PAS_Amort__-_DSP_Com_"/>
      <sheetName val="4_Teste_de_Adição_-_DSP_Com_"/>
      <sheetName val="5_Mapa_de_Movimentação_-_Farmax"/>
      <sheetName val="6_PAS_Depreciação_-_Farmax"/>
      <sheetName val="7_PAS_Amortização_-_Farmax"/>
      <sheetName val="8_Teste_de_Adição_-_Farmax"/>
      <sheetName val="9_Mapa_de_Mov__e_PAS_-_DSP_Adm_"/>
      <sheetName val="10_Nova_Tabela"/>
      <sheetName val="11__Nota_Explicativa"/>
      <sheetName val="Report_Package_Italian"/>
      <sheetName val="P1__Mapa_de_Mov_"/>
      <sheetName val="P2_Análise_de_Var_"/>
      <sheetName val="P5_Log_Saldo_Inicial"/>
      <sheetName val="P6__Teste_das_Adições"/>
      <sheetName val="P10_-_Teste_Saldo_Inicial_31_12"/>
      <sheetName val="P11-Teste_Impairmen_31_10-31_12"/>
      <sheetName val="P3-Report_Package_Italian"/>
      <sheetName val="P4-_Mapa_de_Mov_"/>
      <sheetName val="P5-Análise_de_Var_"/>
      <sheetName val="P6-PAS_Depreciação"/>
      <sheetName val="P7-Log_Saldo_Inicial"/>
      <sheetName val="P8-Teste_das_Adições"/>
      <sheetName val="Mapa_Imobilizado_30_06_2006"/>
      <sheetName val="Analise_de_variacao_-_Custo"/>
      <sheetName val="Analise_de_variacao_-_Depreciaç"/>
      <sheetName val="P0__Endereçamento_do_Risco"/>
      <sheetName val="P1-_Lead"/>
      <sheetName val="P2-_Mapa_do_Imobilizado"/>
      <sheetName val="P3-_PAS_de_Depreciação"/>
      <sheetName val="P4-_Teste_de_adições"/>
      <sheetName val="Sample_size_and_threshold"/>
      <sheetName val="Mapa_movimentação_31_12_2009"/>
      <sheetName val="P1_Mapa_Movimentação"/>
      <sheetName val="P2_PAS_da_Depreciação"/>
      <sheetName val="P3_Teste_Saldo_Inicial"/>
      <sheetName val="P5_Imob__Poder_Terceiros"/>
      <sheetName val="Base_de_Seleção_Adição"/>
      <sheetName val="Mapa_de_Movimentação_USGAAP"/>
      <sheetName val="BR_GAAP_x_IFRS"/>
      <sheetName val="Teste_de_SI_(Saldo_Inicial)"/>
      <sheetName val="Baixa_(Saldo_Inicial)"/>
      <sheetName val="Rollforward__-_Custo"/>
      <sheetName val="P2_-_Movimentação"/>
      <sheetName val="P3_-_Conciliação_Imobilizado"/>
      <sheetName val="P5_-_Teste_de_Baixas"/>
      <sheetName val="Resumo_Levantamento"/>
      <sheetName val="Ajustes_e_Reclassificações"/>
      <sheetName val="Taxas_IFRS"/>
      <sheetName val="P3_-__PAS_de_Depreciação"/>
      <sheetName val="P4_-__Teste_de_Adições"/>
      <sheetName val="P6_-_Ativo_em_andamento"/>
      <sheetName val="Rollfoward_Imobilizado"/>
      <sheetName val="Global_Depreciação_31_10_06"/>
      <sheetName val="Teste_Baixas_31_10_06"/>
      <sheetName val="Composição_adições"/>
      <sheetName val="Instalações_e_sistemas"/>
      <sheetName val="Direito_lavra"/>
      <sheetName val="Movim_"/>
      <sheetName val="Adições_e_Baixas_30_09_05"/>
      <sheetName val="Adições_e_Baixas_31_12_05"/>
      <sheetName val="Global_Dep_30-09-05"/>
      <sheetName val="Global_Dep_31_12_05"/>
      <sheetName val="_Dep_Maq_Equip_30-09-05"/>
      <sheetName val="Dep__Maq_Equip__31_12_05"/>
      <sheetName val="Mov_Imobilizado"/>
      <sheetName val="Adições_set-dez"/>
      <sheetName val="Adições_jan-set"/>
      <sheetName val="Composição_Outros_itens_Imob"/>
      <sheetName val="Comp__Benf_prontas_em_Hangares"/>
      <sheetName val="Adições_30_09"/>
      <sheetName val="Baixas_30_09"/>
      <sheetName val="Baixas_31_12"/>
      <sheetName val="Verificação_física"/>
      <sheetName val="Mov_Imob"/>
      <sheetName val="Mov_Ferram_Esp"/>
      <sheetName val="Resumo_Mov_31_10"/>
      <sheetName val="Resumo_Mov_31_12"/>
      <sheetName val="Comp_Adiant_Fornec"/>
      <sheetName val="Seleção_adições_30_9"/>
      <sheetName val="OS_600_238"/>
      <sheetName val="Relatório_Patrimonial"/>
      <sheetName val="Teste_Depreciação_Acumulada"/>
      <sheetName val="Itens_Adquiridos_antes_de_2002"/>
      <sheetName val="Recálculo_x_EMS"/>
      <sheetName val="Bens_originais_baixados-Edific_"/>
      <sheetName val="Mov_analitica_exterior"/>
      <sheetName val="Mov_analitica_consorcios"/>
      <sheetName val="Patrimonial_31-12-2008"/>
      <sheetName val="Imob__Andamento"/>
      <sheetName val="Teste_Global_de_Dep_"/>
      <sheetName val="Detalhe_Baixas"/>
      <sheetName val="Patrimonial_(2)"/>
      <sheetName val="Patrimonial_30_09"/>
      <sheetName val="imob_em_andamento_31-12"/>
      <sheetName val="Imob__Andamento_30_09"/>
      <sheetName val="Nota_Geral"/>
      <sheetName val="Mov__Total"/>
      <sheetName val="Mov__Consórcios"/>
      <sheetName val="Mov__Sucursais"/>
      <sheetName val="Global_Deprec_"/>
      <sheetName val="Arquivo_Patrimonial"/>
      <sheetName val="Arquivo_Patrimonial_"/>
      <sheetName val="Movimentação_Liasse"/>
      <sheetName val="Composição_Imobilizado"/>
      <sheetName val="Fotos_inspeção"/>
      <sheetName val="Movimentação_R$"/>
      <sheetName val="Tx__Depr__R$"/>
      <sheetName val="Bens_Deprec__R$"/>
      <sheetName val="Global_Deprec__R$"/>
      <sheetName val="Imob_em_curso"/>
      <sheetName val="Admt__Fornecedores"/>
      <sheetName val="Exaustão_R$"/>
      <sheetName val="Adição_Floresta"/>
      <sheetName val="Adição_Imobilizado"/>
      <sheetName val="Nota_USGAAP"/>
      <sheetName val="Exaustão_USD$"/>
      <sheetName val="Movimentação_US$"/>
      <sheetName val="Tx__Depr__U$"/>
      <sheetName val="Bens_Deprec__US$"/>
      <sheetName val="Global_Deprec__US$"/>
      <sheetName val="Tabela_-_Tamanho_da_Amostra"/>
      <sheetName val="Cálculo_Depreciação_30_11_03"/>
      <sheetName val="Valorização_linha_telefônica"/>
      <sheetName val="Imobilizado_III"/>
      <sheetName val="Global_Depreciação_31_10_08"/>
      <sheetName val="Obra_em_andamento"/>
      <sheetName val="Mov__Imobilizado"/>
      <sheetName val="Detalhe_Adições"/>
      <sheetName val="Inspeção_Fisica_Saldo_31_12_08"/>
      <sheetName val="Imobilizado_Andamento"/>
      <sheetName val="Global_Depr__30_09"/>
      <sheetName val="Análise_de_Impairment"/>
      <sheetName val="Exaustão_30_09"/>
      <sheetName val="Ajustes_11_638_ICPC_10_em_2009"/>
      <sheetName val="Imob__em_Andam_"/>
      <sheetName val="Ajustes_11_638_ICPC_10_em_2008"/>
      <sheetName val="Reflorest__em_andam_"/>
      <sheetName val="Adições_Reflorest_"/>
      <sheetName val="Imoblz__em_Andam_"/>
      <sheetName val="Itens_transferidos_para_VMFL"/>
      <sheetName val="Adiantam__MI"/>
      <sheetName val="Adiantam__ME"/>
      <sheetName val="Detalhe_Composição"/>
      <sheetName val="Imob__andamto_"/>
      <sheetName val="Movimentação_-_R$"/>
      <sheetName val="Global_de_Dep__-_R$_31_12_06"/>
      <sheetName val="Global_de_Dep__-_R$"/>
      <sheetName val="Movimentação_EUR"/>
      <sheetName val="Global_de_Depreciação_EUR"/>
      <sheetName val="Teste_Depreciação__R$"/>
      <sheetName val="Movimentação_Euros"/>
      <sheetName val="Teste_Depreciação__EUR"/>
      <sheetName val="Deprec__31_12_06"/>
      <sheetName val="Imob_Andamento"/>
      <sheetName val="Global_de_Dep__-_R$_31_10_06"/>
      <sheetName val="Log_(inspeção)"/>
      <sheetName val="Log_(adições)"/>
      <sheetName val="Imob_em_curso1"/>
      <sheetName val="Teste_de_Adições_31_12_2006"/>
      <sheetName val="Sistema_Patrimonial"/>
      <sheetName val="Utilização_e_Vida_Útil_dos_Bens"/>
      <sheetName val="Alto_forno"/>
      <sheetName val="Fazendas_Registradas"/>
      <sheetName val="Depreciação_-_Calmit"/>
      <sheetName val="Depreciação_-_Belocal"/>
      <sheetName val="Depreciação_12_2007"/>
      <sheetName val="Resumo_Reavaliação"/>
      <sheetName val="Ativos_reavaliados"/>
      <sheetName val="Adto_a_Fornecedores"/>
      <sheetName val="Movim__Imobilizado_31_12_07"/>
      <sheetName val="Deprec__Imobilizado_31_12_07"/>
      <sheetName val="Deprec__Imobilizado_30_09_07"/>
      <sheetName val="Composição_Baixas_31_12_07"/>
      <sheetName val="Conciliação_Patr_x_Cont_31_12"/>
      <sheetName val="Conciliação_Patr_X_Cont"/>
      <sheetName val="Tabela_Enfoque"/>
      <sheetName val="Quadro_NE_Relatório"/>
      <sheetName val="Movim__Imobilizado_30_09_07"/>
      <sheetName val="Movim__Imobilizado_30_06_07"/>
      <sheetName val="Depreciação_30_06_2006"/>
      <sheetName val="Imobilizado_Omnitracs_30_06"/>
      <sheetName val="Detalhe_Adiçoes"/>
      <sheetName val="Movim__Imobilizado_30_06_06"/>
      <sheetName val="Conciliação_Sist__Patrim_xCont_"/>
      <sheetName val="Depreciação_30_06_06"/>
      <sheetName val="Adições_Imob__30_06_06"/>
      <sheetName val="Baixas_Imob__30_06_06"/>
      <sheetName val="Teste_adicional_Baixas"/>
      <sheetName val="Movim__Imob__30_06_05"/>
      <sheetName val="Movimentações_31_12_2006"/>
      <sheetName val="Conciliação_Patrim_xCont_DEZ"/>
      <sheetName val="Conciliação_Patrim_xCont_30_09"/>
      <sheetName val="Depreciação_31_12_2006"/>
      <sheetName val="Depreciação_30_09_2006"/>
      <sheetName val="Imobilizado_mov"/>
      <sheetName val="Global_Depreciação_-_30_09_05"/>
      <sheetName val="Ativo_Permantente_MG"/>
      <sheetName val="Mov__R$"/>
      <sheetName val="PEP's_e_OI's"/>
      <sheetName val="Adição_PEP's_e_OI's_"/>
      <sheetName val="Adição_Adiantamentos"/>
      <sheetName val="Transferencias_17_para_15"/>
      <sheetName val="Adiçoes_Florestas"/>
      <sheetName val="Variação_Cambial"/>
      <sheetName val="Teste_Juros"/>
      <sheetName val="Controle_Juros"/>
      <sheetName val="Imobilizado_-_Resultado"/>
      <sheetName val="BTD_-_PPC"/>
      <sheetName val="Mov__US$"/>
      <sheetName val="Global_Deprec_USGAAP_US$"/>
      <sheetName val="Comp_Im_Andamento"/>
      <sheetName val="IM_em_AND"/>
      <sheetName val="Emprestimo_PPC"/>
      <sheetName val="Global_Deprec__(2)"/>
      <sheetName val="Relatório_Societário"/>
      <sheetName val="Tickmarks_(2)"/>
      <sheetName val="Tx_Deprec_"/>
      <sheetName val="PEP's_e_OI's_Revisão_Edmar"/>
      <sheetName val="PEP's_e_OI's_(2)"/>
      <sheetName val="Depreciação_Subsequente_31_12"/>
      <sheetName val="Adições_Imobilizado_31_12"/>
      <sheetName val="Saldo_Imobilizado"/>
      <sheetName val="Movimentação_PPC"/>
      <sheetName val="Itens_tot_depre_"/>
      <sheetName val="Itens_tot_depre__-_Out_07"/>
      <sheetName val="Movim__Imobilizado"/>
      <sheetName val="Depreciação_Imobilizado"/>
      <sheetName val="Adições_Detalhe"/>
      <sheetName val="Baixa_Detalhe"/>
      <sheetName val="Impairment_Imobilizado"/>
      <sheetName val="Reavaliação_Imobilizado"/>
      <sheetName val="Detalhe_Adição"/>
      <sheetName val="Detalhe_Baixa"/>
      <sheetName val="Composição_Saldo_31_12_2008"/>
      <sheetName val="Análise_segregação_deprec_"/>
      <sheetName val="Depreciação_obras_clube"/>
      <sheetName val="Comp__analítica"/>
      <sheetName val="Rec__dep_"/>
      <sheetName val="Movim__Imob_"/>
      <sheetName val="Movim__Intangível"/>
      <sheetName val="Imobilizado_em_Curso_31_12"/>
      <sheetName val="Imobilizado_em_Curso_31_08"/>
      <sheetName val="Adições_31_08"/>
      <sheetName val="Impairment_BBN"/>
      <sheetName val="Importações_em_Andamento_31_12"/>
      <sheetName val="Importações_em_Andamento_31_08"/>
      <sheetName val="Importações_em_Andamento"/>
      <sheetName val="Ajustes_11_638_ICPC_10_em_20091"/>
      <sheetName val="Projeto_MIN-0902"/>
      <sheetName val="Itens_Selecionados"/>
      <sheetName val="Florest__em_Andamento"/>
      <sheetName val="Depreciação_IFRS_31_12"/>
      <sheetName val="Depreciação_BrGaap_30_09"/>
      <sheetName val="Mov_31_12_08"/>
      <sheetName val="Rollforward_31_12_08"/>
      <sheetName val="Mov_31_10_08"/>
      <sheetName val="Global_Dep_31_10_08"/>
      <sheetName val="Mov_30_06_08"/>
      <sheetName val="Global_Dep_30_06_08"/>
      <sheetName val="Movim__30_09_e_31_12"/>
      <sheetName val="Teste_31_12"/>
      <sheetName val="Global_Depr_30_09_e_31_12"/>
      <sheetName val="Movim__31_07"/>
      <sheetName val="Teste_30_09"/>
      <sheetName val="Global_Depr_31_07"/>
      <sheetName val="Comp__Imob_em_andamento"/>
      <sheetName val="OS_600_443"/>
      <sheetName val="OS_600_456"/>
      <sheetName val="OS_600_473"/>
      <sheetName val="Relatótio_patrimonial_31_12"/>
      <sheetName val="Relatório_patrimonial_30_09"/>
      <sheetName val="Teste_detalhe_Adições"/>
      <sheetName val="Teste_Baixa_do_Imobilizado"/>
      <sheetName val="Nota_Explicativa_8"/>
      <sheetName val="Mapa_Imob_e_PAS_deprec_31_10_08"/>
      <sheetName val="Mapa_Imob__31_12_08"/>
      <sheetName val="Selecao_Adições"/>
      <sheetName val="Selecao_Saldo_Inicial"/>
      <sheetName val="P6_-_Baixas"/>
      <sheetName val="P7_-_Depreciação"/>
      <sheetName val="Tabela_DAAM"/>
      <sheetName val="Movimentação_31_12"/>
      <sheetName val="Roll_Foward_Global_Depr__31_12"/>
      <sheetName val="Insp_Física_Imob"/>
      <sheetName val="Insp_Intangível"/>
      <sheetName val="Mov__31-12"/>
      <sheetName val="Global_31-12"/>
      <sheetName val="Movim__31-10"/>
      <sheetName val="Global_Deprec__31-10"/>
      <sheetName val="Insp_Física1"/>
      <sheetName val="Teste_adições_e_baixas_"/>
      <sheetName val="Imob_em_andamento_31_12"/>
      <sheetName val="Imob__em_andamento_30_09"/>
      <sheetName val="adiantamento_31_12"/>
      <sheetName val="adiantamento_a_fornec__30_09"/>
      <sheetName val="Movimentação_Imobilizado_31_12"/>
      <sheetName val="Adições_no_Imobilizado_31_12"/>
      <sheetName val="Imob_Andamen__31_12"/>
      <sheetName val="Roll_Foward_Depr__31_12"/>
      <sheetName val="Adiant__a_Fornec__31_12"/>
      <sheetName val="Movimentação_Imobilizado_30_09"/>
      <sheetName val="Adições_no_Imobilizado_30_09"/>
      <sheetName val="Imob_Andamento_30_09"/>
      <sheetName val="Ad__a_Fornec__30_09"/>
      <sheetName val="Adições_e_Baixas_31_12"/>
      <sheetName val="Intang__em_And__31_12"/>
      <sheetName val="Movimentação_31_10"/>
      <sheetName val="Adições_e_Baixas_31_10"/>
      <sheetName val="Imob__Andamento_31_10"/>
      <sheetName val="Produção_Transform__de_Linha"/>
      <sheetName val="Adições_do_Imobilizado_31_12"/>
      <sheetName val="NE_-_Imobilizado_-_Colégio"/>
      <sheetName val="NE_-_Imobilizado_-_Educare"/>
      <sheetName val="NE_-_Imobilizado_-_Consolidado"/>
      <sheetName val="NE_-_Intangível_-_Educare"/>
      <sheetName val="NE_-_Intangível_-_Colégio"/>
      <sheetName val="NE_-_Intangível_-_Consolidado"/>
      <sheetName val="Para_Referência_-_Tabela_DAAM"/>
      <sheetName val="Imobilizado_IFRS"/>
      <sheetName val="Adições_13211003_{PPC}"/>
      <sheetName val="Parâmetro_"/>
      <sheetName val="Mov__Imobilizado_2011"/>
      <sheetName val="Teste_de_Adição_de_Imobilizado"/>
      <sheetName val="Cálculo_da_Amostra"/>
      <sheetName val="1__Procedimentos_Acordados"/>
      <sheetName val="2__Conta_Gráfica"/>
      <sheetName val="Tabela_Novo_Enfoque"/>
      <sheetName val="3_1__Teste_de_adições_-_Set"/>
      <sheetName val="3_2__Teste_de_adições_-_Dez"/>
      <sheetName val="4__Imob__em_andamento"/>
      <sheetName val="6__Teste_de_Baixa"/>
      <sheetName val="7__Analise_de_Budget"/>
      <sheetName val="8__Relação_Lojas"/>
      <sheetName val="9__Carta_Comentário"/>
      <sheetName val="2__Procedimentos"/>
      <sheetName val="3__Mapa_do_Imobilizado"/>
      <sheetName val="6__AVP"/>
      <sheetName val="7__Baixas"/>
      <sheetName val="8__Adição"/>
      <sheetName val="9_Saldo_Inicial"/>
      <sheetName val="P2_1_-_Rollforward"/>
      <sheetName val="P3_-_Mapa_Imobilizado_"/>
      <sheetName val="P4_-_Teste_de_Adições_e_Baixas"/>
      <sheetName val="P5_-_Teste_de_Deprec_Dez-2010"/>
      <sheetName val="P5_-_Teste_de_Adições_e_Baixas"/>
      <sheetName val="3__Teste_de_Adições_Imobilizado"/>
      <sheetName val="4__Teste_de_Adições_Im__And_"/>
      <sheetName val="5__Teste_de_Adições_Int_"/>
      <sheetName val="6__Teste_de_Baixas"/>
      <sheetName val="7__Ativos_de_Retificação"/>
      <sheetName val="8__Adiantamentos_Imb__"/>
      <sheetName val="P3_-_Ágio_(DSP)"/>
      <sheetName val="P3_1_-_Mais_Valia_Drogão_CFPOP"/>
      <sheetName val="P4_-_Imobilizado_em_Adamento"/>
      <sheetName val="P5_-_Teste_de_Adição_"/>
      <sheetName val="P6_-_Lojas_Encerradas"/>
      <sheetName val="P7_-_Imob_por_Filial_30_09"/>
      <sheetName val="P7_1_-_Imob_por_Filial_31_12"/>
      <sheetName val="P8_-_Adições_Fundos_de_Comércio"/>
      <sheetName val="P8_1_-_CFPOP_DSP"/>
      <sheetName val="A_-_DAAM"/>
      <sheetName val="B_-_PCC"/>
      <sheetName val="PAS_Depreciação_-_Junho_2010"/>
      <sheetName val="1__BRGAAP_x_USGAAP"/>
      <sheetName val="2__Mapa_de_Imobilizado_BRGAAP"/>
      <sheetName val="3__Mapa_de_Imobilizado_USGAAP"/>
      <sheetName val="6__Teste_de_Saldo_Inicial"/>
      <sheetName val="7__Teste_de_Adição"/>
      <sheetName val="8__Análise_diferenças_de_taxas"/>
      <sheetName val="9__Log"/>
      <sheetName val="10__Sample_size_and_threshold"/>
      <sheetName val="P1_-_Composição_Imobilizado"/>
      <sheetName val="P2_-_Depreciação_"/>
      <sheetName val="P3_-_Mapa_Movimentação"/>
      <sheetName val="P6_-_Ajuste"/>
      <sheetName val="P7_-_Análise_de_Depreciação"/>
      <sheetName val="Plano_de_Contas"/>
      <sheetName val="1_1_Procedimentos"/>
      <sheetName val="2___Teste_de_Adição"/>
      <sheetName val="1__Aché"/>
      <sheetName val="2__Bio"/>
      <sheetName val="a__Rollforward"/>
      <sheetName val="1__Mapa_Aché"/>
      <sheetName val="2__Mapa_BIO"/>
      <sheetName val="3__PAS_de_Depreciação"/>
      <sheetName val="5__Teste_de_Saldo_Inicial"/>
      <sheetName val="6__Ágio"/>
      <sheetName val="7__Capitalização_dos_Juros"/>
      <sheetName val="8__Avaliação_Patrimonial"/>
      <sheetName val="9__Conciliação_Laudo_X_Contabil"/>
      <sheetName val="Controle_de_Seleção"/>
      <sheetName val="Mapa_Aché"/>
      <sheetName val="Avaliação_Patrimonial"/>
      <sheetName val="Conciliação_DTT_X__LAUDO"/>
      <sheetName val="3_PPC_Orçado_X_Real"/>
      <sheetName val="4_PAS_de_Depreciação"/>
      <sheetName val="P1__Teste_de_Adição_-_SI"/>
      <sheetName val="P2__Base_e_Depreciação"/>
      <sheetName val="P3__Mapa_de_Movimentação"/>
      <sheetName val="4__Displays_e_Comodato"/>
      <sheetName val="5__Deficiência_de_Controles"/>
      <sheetName val="7__Análise_de_Baixas"/>
      <sheetName val="P1__Planejamento"/>
      <sheetName val="P2__Comparativo_BFE_X_NPK_"/>
      <sheetName val="P5__Inspeção_Física"/>
      <sheetName val="P6__Tabela_de_Itens"/>
      <sheetName val="1__Mapa_Geral_30_09_e_31_12"/>
      <sheetName val="2__Mov_Obras_Andt_30_09_e_31_12"/>
      <sheetName val="7__Teste_baixas_30_09_e_31_12"/>
      <sheetName val="9_Depreciação"/>
      <sheetName val="10__Venda_3_andar"/>
      <sheetName val="Ajustes_Créd__Imposto_(2)"/>
      <sheetName val="Ajustes_Créd__Imposto"/>
      <sheetName val="5_Teste_Saldo_Final_Obras_Andto"/>
      <sheetName val="3_Teste_de_Saldo_Inicial"/>
      <sheetName val="4_Teste_de_Adição"/>
      <sheetName val="5_Teste_de_Saldo_Final"/>
      <sheetName val="Tabela_Sampling_Size"/>
      <sheetName val="2__Lead"/>
      <sheetName val="1__Nota_Explicativa_Comexport"/>
      <sheetName val="2__Nota_Explicativa_Trop"/>
      <sheetName val="3__Mapa_de_Movimentação_-_Comex"/>
      <sheetName val="4__Mapa_de_Movimentação_-_Trop"/>
      <sheetName val="1__Terras"/>
      <sheetName val="2__Bananal"/>
      <sheetName val="3__Rio"/>
      <sheetName val="4__Arrojadinho"/>
      <sheetName val="5__Campo_Aberto"/>
      <sheetName val="6__Mapa_Imobilizado"/>
      <sheetName val="7__PAS_de_depreciação"/>
      <sheetName val="8__Licença_Ambiental"/>
      <sheetName val="Vouching_Adições_"/>
      <sheetName val="Baixas_"/>
      <sheetName val="Vouching_Baixas_"/>
      <sheetName val="itens_totalmente_depreciados"/>
      <sheetName val="(1)_Rollfoward_Set-08"/>
      <sheetName val="(2)_L1_x_L2"/>
      <sheetName val="(3)_Ajuste_GAAP_-_Ago-08"/>
      <sheetName val="(4)_Ajuste_GAAP_Jun-08"/>
      <sheetName val="(5)_Patrimonio_X_Contábil_-_BR"/>
      <sheetName val="(6)_Patrimonio_X_Contábil_-_US"/>
      <sheetName val="(7)_Mapa_Mov__-_BRGAAP"/>
      <sheetName val="(8)_PAS_-_Depreciação_-_31_08"/>
      <sheetName val="(9)_PAS_-_Depreciação_-_BRGAAP"/>
      <sheetName val="(10)_Mapa_Mov__-_USGAAP"/>
      <sheetName val="(11)_PAS_-_Depreciação_-_USGAAP"/>
      <sheetName val="(12)_Dif__Taxa"/>
      <sheetName val="(13)_Imob__em_Andamento"/>
      <sheetName val="(14)_Custo_Corig__x_Depreciação"/>
      <sheetName val="(15)_Adição"/>
      <sheetName val="(16)_Teste_Sld__Inicial"/>
      <sheetName val="(17)_Baixa"/>
      <sheetName val="(18)_Impairment"/>
      <sheetName val="(19)_Prov__Obsoleto"/>
      <sheetName val="(1)_L1_x_L2"/>
      <sheetName val="(2)_Ajuste_GAAP_-_31_08"/>
      <sheetName val="(3)_Ajuste_GAAP_-_31_06"/>
      <sheetName val="(4)_Patrimonio_X_Contábil_-_BR"/>
      <sheetName val="(5)_Patrimonio_X_Contábil_-_US"/>
      <sheetName val="(6)_Mapa_Mov__-_BRGAAP"/>
      <sheetName val="(7)_PAS_-_Depreciação_-_31_08"/>
      <sheetName val="(8)_PAS_-_Depreciação_-_BRGAAP"/>
      <sheetName val="(9)_Mapa_Mov__-_USGAAP"/>
      <sheetName val="(10)_PAS_-_Depreciação_-_USGAAP"/>
      <sheetName val="(11)_Dif__Taxa"/>
      <sheetName val="(12)_Imob__em_Andamento"/>
      <sheetName val="(12)_Custo_Corig__x_Depreciação"/>
      <sheetName val="(13)_Adição"/>
      <sheetName val="(14)_Teste_Sld__Inicial"/>
      <sheetName val="(15)_Baixa"/>
      <sheetName val="(16)_Impairment"/>
      <sheetName val="(17)_Prov__Obsoleto"/>
      <sheetName val="Suporte_Fluxo_de_caixa"/>
      <sheetName val="5__Sample_Size_Table"/>
      <sheetName val="P2__Programa_de_Trabalho"/>
      <sheetName val="P2__Mapa_de_Imobilizado"/>
      <sheetName val="P3__PAS_de_Depreciação"/>
      <sheetName val="Sample_Size_and_Thershold"/>
      <sheetName val="Adição_31_12_08"/>
      <sheetName val="Baixa_31_12_08"/>
      <sheetName val="Depreciação_31_12_08"/>
      <sheetName val="Totalmente_Deprec__31_12_08"/>
      <sheetName val="Insp_Física_Intangível"/>
      <sheetName val="Adição-Baixa_31_12_08"/>
      <sheetName val="Adição-Baixa_30_06_08"/>
      <sheetName val="Totalmente_Deprec_"/>
      <sheetName val="Adições_31_09"/>
      <sheetName val="9__Teste_IPE"/>
      <sheetName val="10__Log"/>
      <sheetName val="11__Sample_size_and_threshold"/>
      <sheetName val="5__I_A_Bens_de_Uso"/>
      <sheetName val="7__Impairment_"/>
      <sheetName val="PAS_Depreciação__(2)"/>
      <sheetName val="RollForward_Dez_09"/>
      <sheetName val="RollForward_Set_09"/>
      <sheetName val="Mapa_Ago_2009"/>
      <sheetName val="PAS_Baixas"/>
      <sheetName val="Teste_de_Adições_Ago_09"/>
      <sheetName val="Imob_Andamento_Ago_09"/>
      <sheetName val="1__Movim__do_Imob__IFRS_31_12"/>
      <sheetName val="1_1_Mov__do_Imob__BRGAAP_31_10"/>
      <sheetName val="2__Teste_de_Saldo_Inicial"/>
      <sheetName val="3_Teste_de_Adição"/>
      <sheetName val="4__PAS_Deprec__31_12"/>
      <sheetName val="4_1__PAS_Depreciação_31_10"/>
      <sheetName val="5_Sample_Size"/>
      <sheetName val="1__Movimentação_do_Imobilizado"/>
      <sheetName val="6_Obras_em_andamento"/>
      <sheetName val="11_Capitalização_dos_juros"/>
      <sheetName val="2__Mapa_de_Imobilizado"/>
      <sheetName val="LOG's_ACL"/>
      <sheetName val="P2__PAS_Depreciação"/>
      <sheetName val="P4__Teste_de_Baixa"/>
      <sheetName val="P2_Mapa_Movimentação"/>
      <sheetName val="P3_PAS_Depreciação_"/>
      <sheetName val="P4_Teste_de_Adição"/>
      <sheetName val="P5__Relação_Fazendas"/>
      <sheetName val="4__PAS_Depreciação_"/>
      <sheetName val="1__Mapa_do_Imobilizado_Ago"/>
      <sheetName val="3__PAS_de_Dep_"/>
      <sheetName val="5__Mapa_Imobilizado_Dez"/>
      <sheetName val="P3__Mapa_de_Movimento"/>
      <sheetName val="P4__PAS_de_Depr__30_09"/>
      <sheetName val="P5__Teste_de_Adições_30_09"/>
      <sheetName val="P5_1_Teste_de_Adições_31_12"/>
      <sheetName val="P6__Teste_de_Saldo_Inicial"/>
      <sheetName val="1__Mapa_Imobilizado_(2)"/>
      <sheetName val="2__Resumo_SAENG_CLAMOM"/>
      <sheetName val="7__Análise_CIAP"/>
      <sheetName val="4__Teste_de_Baixa"/>
      <sheetName val="7__Base_de_baixa"/>
      <sheetName val="7__Base_de_adição"/>
      <sheetName val="Base_Mapa_Imobilizado"/>
      <sheetName val="Base_Mapa_Imobilizado_(2)"/>
      <sheetName val="5__Teste_de_Baixa"/>
      <sheetName val="Pas_de_Depreciação_Ame_"/>
      <sheetName val="Sample_Size_"/>
      <sheetName val="Gastos_c_Desenvolvimento"/>
      <sheetName val="Obras_em_Andamento_-_Dez"/>
      <sheetName val="Teste_de_Depreciação_-_Dez"/>
      <sheetName val="Prov__Maquinas_Paradas_-_Dez"/>
      <sheetName val="Análise_de_Variação_-_Set"/>
      <sheetName val="Obras_em_Andamento_-_Set"/>
      <sheetName val="Teste_de_Depreciação_-_Set"/>
      <sheetName val="Prov__Maquinas_Paradas_-_Set"/>
      <sheetName val="0__Análise_de_Variação_-_Dez"/>
      <sheetName val="1__Mapa_do_Imobilizado_Dez"/>
      <sheetName val="2__Imob__Andamento_Dez"/>
      <sheetName val="3__Gastos_Desenvolv__Set_&amp;_Dez"/>
      <sheetName val="4__Teste_Depreciação_Set___Dez"/>
      <sheetName val="5__Depreciação_reavaliação"/>
      <sheetName val="6__Prov__Maquinas_Paradas"/>
      <sheetName val="8__PPC"/>
      <sheetName val="9__Imob__Andamento_Set"/>
      <sheetName val="10__Mapa_do_Imobilizado"/>
      <sheetName val="Mapa_do_Imobilizado_Dez"/>
      <sheetName val="Imob__Andamento_Dez"/>
      <sheetName val="Gastos_Desenvolv__Set_&amp;_Dez"/>
      <sheetName val="Teste_Depreciação_Set___Dez"/>
      <sheetName val="Depreciação_reavaliação"/>
      <sheetName val="Prov__Maquinas_Paradas"/>
      <sheetName val="Imob__Andamento_Set"/>
      <sheetName val="Detalhe_de_Adições"/>
      <sheetName val="1__Imobilizados_em_Andamento"/>
      <sheetName val="2_Mapa_do_Imobilizado"/>
      <sheetName val="3_Teste_de_Detalhe"/>
      <sheetName val="4_Gastos_c_Desenvolvimento"/>
      <sheetName val="5__Teste_de_Depreciação"/>
      <sheetName val="2_1_Pas_de_Depreciação_Ame_"/>
      <sheetName val="Determining_Sample_Size"/>
      <sheetName val="2_2_Mapa_do_Imobilizado_Dez"/>
      <sheetName val="1_1_Teste_de_Detalhe"/>
      <sheetName val="1_1_Imob__em_Andamento_Dez"/>
      <sheetName val="4_4_Gastos_Desenvolv__Set_&amp;_Dez"/>
      <sheetName val="5__Equip__Mov__Carga"/>
      <sheetName val="5_1_Itens_sem_reavaliação"/>
      <sheetName val="5_2_Itens_reavaliados"/>
      <sheetName val="5_3_Itens_100%_depreciados"/>
      <sheetName val="Mapa_Mov__30_09"/>
      <sheetName val="Global_de_depreciação_30_09"/>
      <sheetName val="Teste_adições_e_baixas_30_09"/>
      <sheetName val="Imobilizados_em_andamento"/>
      <sheetName val="Comparativo_Depreciação"/>
      <sheetName val="Amarração_relatório"/>
      <sheetName val="Lçtos_reclassif__imob"/>
      <sheetName val="Composição_Mov__Dep_"/>
      <sheetName val="Teste_Global_de_Depreciação"/>
      <sheetName val="Mov_até_30_09"/>
      <sheetName val="Mov__até_31_11"/>
      <sheetName val="Global_Dep"/>
      <sheetName val="CALCULO_DEPRECIAÇÃO"/>
      <sheetName val="Teste_Global_Depreciaçao"/>
      <sheetName val="CALCULO_DEPRECIAÇÃO_(2)"/>
      <sheetName val="Amarracao_Relatorio"/>
      <sheetName val="Lçtos_reclassif__imo"/>
      <sheetName val="Amarração_p__Relatório"/>
      <sheetName val="Global_Depreciação_28_02_07"/>
      <sheetName val="Teste_Adições_28_02_2007"/>
      <sheetName val="Movimentação28_02_2007"/>
      <sheetName val="Teste_Adições_28_02_07"/>
      <sheetName val="Contratos_Fábrica_Betim"/>
      <sheetName val="Adiant__Int__e_Ext__30_09"/>
      <sheetName val="Adiant__Interno_31_12"/>
      <sheetName val="Adiant__Externo_31_12"/>
      <sheetName val="Quadro_DF"/>
      <sheetName val="1_Mapa_de_Imobilizado_(I)"/>
      <sheetName val="4__PAS_-_Depreciação_(F)"/>
      <sheetName val="2_Teste_de_Adições_(I)"/>
      <sheetName val="3__PAS_-_Depreciação_(I)"/>
      <sheetName val="P4__PAS_-_Depreciação"/>
      <sheetName val="2__Adições_e_Baixas"/>
      <sheetName val="4_Cálculo_Tx_Depreciação_"/>
      <sheetName val="1__Investimento_Melhorias_Terra"/>
      <sheetName val="1_1_Análise_Fert__por_Fazenda_"/>
      <sheetName val="2__Mapa_do_Imobilizado"/>
      <sheetName val="3__PAS_Depreciação_FISCAL"/>
      <sheetName val="2__Mapa_de_Mov__USGAAP"/>
      <sheetName val="3__Teste_de_Adições_30_09"/>
      <sheetName val="5__PAS_de_Deprec__BRGAAP"/>
      <sheetName val="7__PAS_de_Deprec__USGAAP"/>
      <sheetName val="3_1_Teste_de_Adições_31_12"/>
      <sheetName val="4__Mapa_de_Mov__BRGAAP"/>
      <sheetName val="6__Mapa_de_Mov__USGAAP"/>
      <sheetName val="PAS_de_Deprec_"/>
      <sheetName val="ISRE_2400"/>
      <sheetName val="Análise_Impairment"/>
      <sheetName val="Análise_Imobilizado"/>
      <sheetName val="Mapa_Imobilizado_BRGAAP"/>
      <sheetName val="PAS_Depreciação__BRGAAP"/>
      <sheetName val="Mapa_Imobilizado_IFRS"/>
      <sheetName val="PAS_Depreciação_IFRS_"/>
      <sheetName val="Ajuste_Depreciação"/>
      <sheetName val="PAS_Depreciação_05_2010"/>
      <sheetName val="1-_Passos_do_Planejamento"/>
      <sheetName val="P1__Mapa_Imobilizado"/>
      <sheetName val="P2__Teste_Saldo_Inicial_"/>
      <sheetName val="P3__PAS_Depreciação_"/>
      <sheetName val="P2_Teste_de_Adição_30_11"/>
      <sheetName val="P3__Adto_Imobilizado_Nov11"/>
      <sheetName val="P4_PAS_Depreciação_30_11"/>
      <sheetName val="P5_Teste_de_Adição_28_02"/>
      <sheetName val="P6__Adto_Imobilizado_Fev12"/>
      <sheetName val="P7_PAS_Depreciação_28_02"/>
      <sheetName val="P2_1_Teste_de_Adição_-_30_11_"/>
      <sheetName val="P2_2_Teste_de_Adição_-_28_02"/>
      <sheetName val="P4__Adtos_à_Fornec_-_30_11_"/>
      <sheetName val="P5__Sample_Size"/>
      <sheetName val="P6a_Check_list_Impairment"/>
      <sheetName val="P6b__Calculo_Impairment_DTT"/>
      <sheetName val="P6c_Cálculo_Impairment_SEW"/>
      <sheetName val="P7__Business_Plan_{PPC}"/>
      <sheetName val="P8_Analise_de_Sensibilidade_DTT"/>
      <sheetName val="P9__Rollforward"/>
      <sheetName val="Teste_de_Saldos_Iniciais"/>
      <sheetName val="P2___Teste_Depreciações"/>
      <sheetName val="P3__132014_Imob__And_"/>
      <sheetName val="P4__132051_Imob__And__(AM)"/>
      <sheetName val="P5__132054_Imob__And_"/>
      <sheetName val="Teste_Depreciações"/>
      <sheetName val="Baixa_Hard-Software"/>
      <sheetName val="Adiant_Fornec_"/>
      <sheetName val="Claims_Contratuais"/>
      <sheetName val="Detalhe_-_Adições"/>
      <sheetName val="Teste_Reavaliação"/>
      <sheetName val="Mov__Arrendamento"/>
      <sheetName val="Teste_Baixas_-_Mov_Arrendamento"/>
      <sheetName val="Amort__Benf_"/>
      <sheetName val="Mapa_de_Imob__31_12_2013"/>
      <sheetName val="Mapa_de_Imob__30_09_2013"/>
      <sheetName val="Imobilizado_31_12_2010"/>
      <sheetName val="Imobilizado_30_09_10"/>
      <sheetName val="Reavaliação_da_Vida_Útil"/>
      <sheetName val="Teste_de_adições_do_imobilizado"/>
      <sheetName val="N_E_"/>
      <sheetName val="Rollforward_Procedures"/>
      <sheetName val="Mapa_Depreciação"/>
      <sheetName val="Diferido_e_Intangível"/>
      <sheetName val="Juros_Capitalizados"/>
      <sheetName val="Tabela_seleção"/>
      <sheetName val="3__Depreciação_Reavaliação"/>
      <sheetName val="4__Teste_de_Depreciação"/>
      <sheetName val="5__S_I__Imob__em_andamento"/>
      <sheetName val="6__Imob__em_Andamento"/>
      <sheetName val="8_1_Check_list_Impairment"/>
      <sheetName val="8_2_Impairment"/>
      <sheetName val="Ajustes_Propostos"/>
      <sheetName val="Mapa_e_Pas_de_Depreciação"/>
      <sheetName val="Bens_para_Revenda"/>
      <sheetName val="Mapa_Mov_e_PAS_Depr"/>
      <sheetName val="Doação_Terreno"/>
      <sheetName val="Imobilzado_em_Andamento"/>
      <sheetName val="Bx_Ativo_Imob_"/>
      <sheetName val="Gastos_Implantação"/>
      <sheetName val="Comparativo_(UIR)"/>
      <sheetName val="Pas_Depreciação_31-12-10"/>
      <sheetName val="Pas_Depreciação_31-10-10"/>
      <sheetName val="CRÉDITOS_A_RECEBER"/>
      <sheetName val="Mapa_out_06"/>
      <sheetName val="Mapa_dez_06"/>
      <sheetName val="PAS_DEPRC"/>
      <sheetName val="TCalc_"/>
      <sheetName val="NE_31_12_09"/>
      <sheetName val="NE_30_09_09"/>
      <sheetName val="Mapa_Movimentação_09_09"/>
      <sheetName val="Mapa_Movimentação_12_09"/>
      <sheetName val="Cálculo_Amostras"/>
      <sheetName val="Suporte_relatório"/>
      <sheetName val="{PPC}_-_Mapa_de_Imobilizado"/>
      <sheetName val="1__Mapa_Correcta"/>
      <sheetName val="1__Mapa_Correcta_(2)"/>
      <sheetName val="2__PAS_Depreciação_"/>
      <sheetName val="3__Imob_em_And_Correcta"/>
      <sheetName val="3__Adições_2013"/>
      <sheetName val="4__Teste_de_Adição_-_Set_13"/>
      <sheetName val="5__Determination_Sample"/>
      <sheetName val="Conciliação_{ppc}"/>
      <sheetName val="1__Planejamento"/>
      <sheetName val="2__Tabela_DAAM"/>
      <sheetName val="5__Teste_de_Adições"/>
      <sheetName val="6__PAS_de_Depreciação"/>
      <sheetName val="P7__Teste_de_Baixas"/>
      <sheetName val="Depreciação_e_Amortização"/>
      <sheetName val="Composição_Patrimonial_SET"/>
      <sheetName val="Composição_Patrimonial"/>
      <sheetName val="Rel_Bal_Geral-430-440"/>
      <sheetName val="Rel_Bal_Geral-1"/>
      <sheetName val="Rel_Bal_Geral-2"/>
      <sheetName val="Rel_Bal_Geral-4"/>
      <sheetName val="Rel_Bal_Geral-5"/>
      <sheetName val="Rel_Bal_Geral-510"/>
      <sheetName val="Rel_Bal_Geral-520"/>
      <sheetName val="Rel_Bal_Geral-410-420"/>
      <sheetName val="1__Movimentação"/>
      <sheetName val="2__Sample_Size"/>
      <sheetName val="3_Seleção_"/>
      <sheetName val="4__Global_de_depreciação_"/>
      <sheetName val="5__Obras_em_andamento"/>
      <sheetName val="5_Cobertura_de_Seguros"/>
      <sheetName val="Benfeitorias_e_Imob_em_Andament"/>
      <sheetName val="Bens_destinados_a_venda"/>
      <sheetName val="Teste_-_Imobilizado"/>
      <sheetName val="Cut-off_do_imobilizado_"/>
      <sheetName val="Teste_de_Exaustão"/>
      <sheetName val="Teste_de_Depreciação_Global"/>
      <sheetName val="Teste_Global_Depreciação"/>
      <sheetName val="Cálculo_do_Parametro"/>
      <sheetName val="Teste_Exaustão"/>
      <sheetName val="Seleção_Adições_Set"/>
      <sheetName val="Seleção_Adições__Dez"/>
      <sheetName val="Seleção_Baixas"/>
      <sheetName val="Teste_Adições_Diferido1"/>
      <sheetName val="Teste_Fechamento_de_Loja"/>
      <sheetName val="_Calc_Depreciação_OUT"/>
      <sheetName val="_Calc_Depreciação_DEZ"/>
      <sheetName val="Depre__Imóveis"/>
      <sheetName val="Adições_Benfeitorias_"/>
      <sheetName val="Dados_(2)"/>
      <sheetName val="Mov__PPC"/>
      <sheetName val="Imob_a_regularizar"/>
      <sheetName val="Projeção_Imobilizado"/>
      <sheetName val="Mov__Set02_PPC"/>
      <sheetName val="Mov__Dez02_PPC"/>
      <sheetName val="Teste_deprec_"/>
      <sheetName val="Teste_Aquis_"/>
      <sheetName val="Movimentação_Set02_PPC"/>
      <sheetName val="ttca-imob_(2)"/>
      <sheetName val="Itens_tot_dep_99"/>
      <sheetName val="Itens_tot_dep_00"/>
      <sheetName val="sales_vol_"/>
      <sheetName val="PAS_Fopag"/>
      <sheetName val="Mov_31_10_2007"/>
      <sheetName val="Mov_31_12_2007_"/>
      <sheetName val="Global_Dep_31_10_2007"/>
      <sheetName val="Movimentação_30_06_2007"/>
      <sheetName val="Global_de_Dep__30_06_2007"/>
      <sheetName val="Quadro_NE_10"/>
      <sheetName val="Mov_Diferido"/>
      <sheetName val="Movimentações_Imobilizado_30_09"/>
      <sheetName val="Movimentações_Imobilizado_31_12"/>
      <sheetName val="Movimentações_Diferido_30_09"/>
      <sheetName val="Movimentações_Diferido_31_12"/>
      <sheetName val="Global_de_Depreciação_-_Gest_"/>
      <sheetName val="Global_de_Amortização"/>
      <sheetName val="Depreciação_Moldes_Uso"/>
      <sheetName val="Depreciação_"/>
      <sheetName val="Mov__Permanente"/>
      <sheetName val="PAS_Deprec_Dez"/>
      <sheetName val="Log_Imob__andamento"/>
      <sheetName val="A_-_Mapa"/>
      <sheetName val="A_-_MAPA_RTT"/>
      <sheetName val="B_-_PAS_Deprec_"/>
      <sheetName val="C_-_Teste_adições"/>
      <sheetName val="D_-_Adiantamento"/>
      <sheetName val="E_-_Andamento"/>
      <sheetName val="F_-_Resumo_dos_Laudos"/>
      <sheetName val="ICMS-Cofins_Arcos"/>
      <sheetName val="ABRIL_2000"/>
      <sheetName val="Mapa_Mov_Imobilizado"/>
      <sheetName val="Análise_Indicativos_Impairment"/>
      <sheetName val="Movimentação_de_Imobilizado"/>
      <sheetName val="Depreciação_do_Imobilizado"/>
      <sheetName val="Depreciação_fiscal"/>
      <sheetName val="Depreciação_custo_atribuido"/>
      <sheetName val="Controle_C__Atribuido"/>
      <sheetName val="Dep__Fiscal"/>
      <sheetName val="Dep__Deemed_Cost"/>
      <sheetName val="Dep__Vida_ùtil"/>
      <sheetName val="Teste_das_Baixas"/>
      <sheetName val="Schedule_1_"/>
      <sheetName val="Schedule_2"/>
      <sheetName val="Comp__do_imob__andamento"/>
      <sheetName val="Teste_detalhe_projetos"/>
      <sheetName val="Imóveis_destinados_a_venda"/>
      <sheetName val="Imobilizado_dado_em_garantia"/>
      <sheetName val="Imobilizado_dado_garantia_31_12"/>
      <sheetName val="CPT_ELT"/>
      <sheetName val="Validação_100%_depreciados"/>
      <sheetName val="Vida_Útil"/>
      <sheetName val="Movimentação_Intangível"/>
      <sheetName val="Sist__Pat__Imobilizado"/>
      <sheetName val="Detalhe_Baixa_Saldo_Inicial"/>
      <sheetName val="Análise_Vida_Útil"/>
      <sheetName val="Movim__Imobilizado_30_09_2009"/>
      <sheetName val="Sist__Patrimonial_Imobilizado"/>
      <sheetName val="Ativo_Fixo_e_Contábil"/>
      <sheetName val="Inspeção_Fisíca"/>
      <sheetName val="Análise_Máquinas_e_Equipamentos"/>
      <sheetName val="100%_Depreciados"/>
      <sheetName val="P2__Mapa_Ativo_Fixo"/>
      <sheetName val="P2_1_Mapa_Intangível"/>
      <sheetName val="P3__PAS_Depreciação1"/>
      <sheetName val="P4__Teste_de_adição"/>
      <sheetName val="P5__Tabela_DAAM"/>
      <sheetName val="Determination_Sample_Size"/>
      <sheetName val="Rollfoward_31_07_2010"/>
      <sheetName val="Teste_de_Integridade"/>
      <sheetName val="Teste_de_Adições_e_Baixas"/>
      <sheetName val="P3__Adições"/>
      <sheetName val="P4__Baixa"/>
      <sheetName val="NE_"/>
      <sheetName val="P1__Procedimentos_Efetuados"/>
      <sheetName val="P4__Amostra"/>
      <sheetName val="P5__Capitalização_Juros"/>
      <sheetName val="NE_Controladora"/>
      <sheetName val="NE_Consolidado"/>
      <sheetName val="1|Audit_Program"/>
      <sheetName val="2_B|Detalhe_Baixas"/>
      <sheetName val="3|Detalhe_Adições"/>
      <sheetName val="4|Global_Depreciação"/>
      <sheetName val="4_1|Validações_-_Global"/>
      <sheetName val="5|Detalhe_Despesas_Manutenção"/>
      <sheetName val="Resumo_Contratos"/>
      <sheetName val="4__Gastos_Desenvolv"/>
      <sheetName val="Sheet_Index"/>
      <sheetName val="1__Mapa_Imobilizado_31_03_15"/>
      <sheetName val="2__PAS_de_Depreciação_31_03_15"/>
      <sheetName val="4__Composição_Importação"/>
      <sheetName val="5__Imobilizado_em_Andamento"/>
      <sheetName val="6__Check_List_Impairmet"/>
      <sheetName val="7__Pontos_de_Controle"/>
      <sheetName val="P2__Adição_de_Imobilizado"/>
      <sheetName val="P3__Teste_Saldo_Inicial_"/>
      <sheetName val="1__Mapa_do_Imobilizado"/>
      <sheetName val="5__Ágio_e_Amortização"/>
      <sheetName val="6__Threshold_and_Sample_Size"/>
      <sheetName val="4__Carta_Comentário"/>
      <sheetName val="P2_1_Adiantamento_Imobilizado"/>
      <sheetName val="Seleção_Adições_1º__Sem_"/>
      <sheetName val="Seleção_Adições_2º__Sem_"/>
      <sheetName val="Seleção_Imobilizado"/>
      <sheetName val="Seleção_Imobilizado_1209"/>
      <sheetName val="Saldo_Inicial_em_2009"/>
      <sheetName val="Depreciação_1209"/>
      <sheetName val="Teste_de_Baixas_2009"/>
      <sheetName val="Teste_de_SI_do_Imobilizado"/>
      <sheetName val="Teste_de_Adições_Imobilizado"/>
      <sheetName val="Pontos_Carta_Comentário"/>
      <sheetName val="Teste_Adição_Imobilizado"/>
      <sheetName val="ACT_Input_(2)"/>
      <sheetName val="Movimentação_2003"/>
      <sheetName val="Movimentação_2002"/>
      <sheetName val="Cálculo_da_Depreciação"/>
      <sheetName val="Terrenos_e_Edificações"/>
      <sheetName val="Mapa_Imobilizado_-_30_04_2012"/>
      <sheetName val="Mapa_Intangível_-_30_04_2012"/>
      <sheetName val="Complemento_teste_de_Adições"/>
      <sheetName val="Mapa_Intangível"/>
      <sheetName val="Imobilizado_31-12-2011"/>
      <sheetName val="PAS_-_31-12-2011"/>
      <sheetName val="Check_list_Impairment"/>
      <sheetName val="Calculo_Amostra"/>
      <sheetName val="NE_Intangivel"/>
      <sheetName val="1)_Mov"/>
      <sheetName val="2)_Adição"/>
      <sheetName val="3)_Depreciação"/>
      <sheetName val="4)_RFP"/>
      <sheetName val="5)_Impairment"/>
      <sheetName val="Valuation_(2)"/>
      <sheetName val="Valuation_(3)"/>
      <sheetName val="Valuation_(4)"/>
      <sheetName val="Valuation_(1)"/>
      <sheetName val="Composição_Impairment_"/>
      <sheetName val="Imob_em_Andamento_"/>
      <sheetName val="Importacoes_Andamento_Transito"/>
      <sheetName val="Depreciação_31_10_2009"/>
      <sheetName val="Inspecao_Fisica"/>
      <sheetName val="Compos_Diferido_Gastos_Prods"/>
      <sheetName val="Compos_Diferido_Gastos_Implant"/>
      <sheetName val="Pontos_Identificados"/>
      <sheetName val="Suporte_NE"/>
      <sheetName val="1__Mapa_de_Mov__Consolidado"/>
      <sheetName val="2__Mapa_de_movimentação_(Imob_)"/>
      <sheetName val="3__Mapa_de_movimentação_(Int_)"/>
      <sheetName val="4__Análise_Depreciação"/>
      <sheetName val="4_2_Resultado_Depreciação"/>
      <sheetName val="4_3_PAS_Depreciação"/>
      <sheetName val="5_Teste_de_adições_(I)"/>
      <sheetName val="5_1_Teste_de_adições_(I)"/>
      <sheetName val="5_2_Teste_de_Adições_(F)"/>
      <sheetName val="6__Imobilizado_em_And_"/>
      <sheetName val="Comp__Imob__2009"/>
      <sheetName val="Global_de_Depreciação_-_09"/>
      <sheetName val="Detalhe_Depr__2008"/>
      <sheetName val="Adição_e_Baixa_"/>
      <sheetName val="Movimentação_31_12_2010"/>
      <sheetName val="PAS_Dep__BRGAAP_"/>
      <sheetName val="PAS_Dep__IFRS"/>
      <sheetName val="Taxa_Depreciação"/>
      <sheetName val="Exaustão_U$"/>
      <sheetName val="Mapa_de_Mov__do_Imobilizado"/>
      <sheetName val="Movimentação_set_10_a_dez_10"/>
      <sheetName val="Report_K"/>
      <sheetName val="Variação_do_Período"/>
      <sheetName val="Baixa_de_Flaviano"/>
      <sheetName val="3__Teste_de_Adição_"/>
      <sheetName val="Mapa_Ago_e_Dez_09"/>
      <sheetName val="PAS_Depreciação_Ago_09"/>
      <sheetName val="PAS_Baixas_Ago_09"/>
      <sheetName val="2__Nota_Explicativa"/>
      <sheetName val="3__Mapa_de_Movimentação_-_L"/>
      <sheetName val="4__Mapa_de_Movimentação_-_E"/>
      <sheetName val="5__Adto_Fornecedores_-_L_"/>
      <sheetName val="6__PAS_de_Depreciação_-_L"/>
      <sheetName val="7__PAS_de_Depreciação_-_E"/>
      <sheetName val="7_1__Controle_de_Alugueis_-_E"/>
      <sheetName val="8__Principais_Adições_-_TRI_-_L"/>
      <sheetName val="9__Teste_de_Adição_-_L"/>
      <sheetName val="10__Teste_de_Adição_-_E"/>
      <sheetName val="Worksheet_in_5610_Imobilizado_C"/>
      <sheetName val="Terrenos_e_Prop__Imobiliárias"/>
      <sheetName val="Patrimônio_31_12_2010"/>
      <sheetName val="Baixas_por_venda"/>
      <sheetName val="Seleção_(2)"/>
      <sheetName val="Check_List"/>
      <sheetName val="Nota_explicativa_Movimentação"/>
      <sheetName val="Lead_-_Ajustada_2008-2009"/>
      <sheetName val="Global_Depreciações"/>
      <sheetName val="Composição_do_Saldo_Inicial"/>
      <sheetName val="Validação_Saldo_Inicial"/>
      <sheetName val="Limitação_de_Extensão"/>
      <sheetName val="Depreciação_Analítica"/>
      <sheetName val="Compos__imobilizado"/>
      <sheetName val="Seleção_compos__imobilizado"/>
      <sheetName val="NOTA_EXPLICATIVA_FINAL"/>
      <sheetName val="Mov__p_relat_"/>
      <sheetName val="Global_Dep_"/>
      <sheetName val="Bens_100%_Depreciados"/>
      <sheetName val="Imobilizado_-_Composição"/>
      <sheetName val="Adiantamento_Imob__Forn__Nac_"/>
      <sheetName val="Vida_útil_Imobilizado"/>
      <sheetName val="Justificativas_Compras_Máquinas"/>
      <sheetName val="Desp_implantação_-_Amortização"/>
      <sheetName val="Composição_Patrimonial_(2)"/>
      <sheetName val="Mov__DFC_e_NE"/>
      <sheetName val="População_Adição"/>
      <sheetName val="Média_ponderada_Depreciação"/>
      <sheetName val="Composição_adição_2012"/>
      <sheetName val="Teste_Saldo_2011"/>
      <sheetName val="Teste_Adição_2012"/>
      <sheetName val="Teste_Saldo"/>
      <sheetName val="3__Depreciação_Global"/>
      <sheetName val="4__Seleção"/>
      <sheetName val="População_-_Imob__Andamento"/>
      <sheetName val="Composição_do_imobilizado"/>
      <sheetName val="Aquisição_de_imobilizado"/>
      <sheetName val="Posição_Patrimonial"/>
      <sheetName val="Provisões_"/>
      <sheetName val="Seleção_e_Teste"/>
      <sheetName val="Composição_-_Imobilizado_em_and"/>
      <sheetName val="CNT"/>
      <sheetName val="Cogen"/>
      <sheetName val="c01"/>
      <sheetName val="bpl"/>
      <sheetName val="Details"/>
      <sheetName val="P Ref. Relatório"/>
      <sheetName val="P1-Rollforward"/>
      <sheetName val="P2-Análise de Variação"/>
      <sheetName val="P5-Teste de Saldo Inicial"/>
      <sheetName val="P6-Teste de Adição"/>
      <sheetName val="P7-Máquinas em Locação"/>
      <sheetName val="P2-Mapa do Imobilizado"/>
      <sheetName val="P3-PAS Depreciação"/>
      <sheetName val="P4-Teste de Saldo Inicial"/>
      <sheetName val="P5-Teste de Adição"/>
      <sheetName val="P6-Máquinas em Locação"/>
      <sheetName val="Threshold PAS"/>
      <sheetName val="P1.Procedimentos"/>
      <sheetName val="P2.Mapa do Imobilizado"/>
      <sheetName val="P3.PAS de Depreciação"/>
      <sheetName val="P5. Maquinas em Locação"/>
      <sheetName val="Fixed Assets"/>
      <sheetName val="Output Apresentação"/>
      <sheetName val="% COMP HE"/>
      <sheetName val="N COMP"/>
      <sheetName val="Params"/>
      <sheetName val="Revisão de Vida Útil"/>
      <sheetName val="Quarters"/>
      <sheetName val="oldSEG"/>
      <sheetName val=" Fluxo"/>
      <sheetName val="Calculo"/>
      <sheetName val="Ativo Analitico"/>
      <sheetName val="Passivo Analitico"/>
      <sheetName val="Resultado Analitico"/>
      <sheetName val="Ativo Sintetico"/>
      <sheetName val="Passivo Sintetico"/>
      <sheetName val="Resultado Sintetico"/>
      <sheetName val="DFC2"/>
      <sheetName val="D.V.A."/>
      <sheetName val="CAMPO"/>
      <sheetName val="RJ"/>
      <sheetName val="Funcionários"/>
      <sheetName val="Funcionários - Resumo"/>
      <sheetName val="Creche"/>
      <sheetName val="Odontoprev"/>
      <sheetName val="Seguro de Vida"/>
      <sheetName val="Plano de Saúde"/>
      <sheetName val="Vale Alimentação"/>
      <sheetName val="Vale Refeição"/>
      <sheetName val="Vale Transporte I"/>
      <sheetName val="Vale Transporte II"/>
      <sheetName val="Vale Páscoa"/>
      <sheetName val="Vale Natal"/>
      <sheetName val="Remuneração CLT"/>
      <sheetName val="Remuneração Estat."/>
      <sheetName val="Hora Extra"/>
      <sheetName val="Sobreaviso"/>
      <sheetName val="PLR"/>
      <sheetName val="RAT FAT"/>
      <sheetName val="Terceiros Entidades"/>
      <sheetName val="FGTS"/>
      <sheetName val="Periculosidade"/>
      <sheetName val="Férias"/>
      <sheetName val="Férias 1-12"/>
      <sheetName val="Férias 1-3"/>
      <sheetName val="Férias INSS"/>
      <sheetName val="Férias RAT FAT"/>
      <sheetName val="Férias Terceiros Entidades"/>
      <sheetName val="Férias FGTS"/>
      <sheetName val="13o"/>
      <sheetName val="13o 1-12"/>
      <sheetName val="13o INSS"/>
      <sheetName val="13o RAT FAT"/>
      <sheetName val="13o Terceiros Entidade"/>
      <sheetName val="13o FGTS"/>
      <sheetName val="  "/>
      <sheetName val="P1. Movimentação"/>
      <sheetName val="P2.Teste de Adição"/>
      <sheetName val="P3. Registro de Imóveis"/>
      <sheetName val="P4. Investimentos"/>
      <sheetName val="Sumary of tests"/>
      <sheetName val="P1 - Resumo dos Saldos"/>
      <sheetName val="P2 - Mapa do Imobilizado"/>
      <sheetName val="P3 - PAS de Depreciação 31.08"/>
      <sheetName val="P3.1 - Depreciação 31.12"/>
      <sheetName val="P4 - Frota CT Rental 31.08"/>
      <sheetName val="P4.1 - Frota CT Rental 31.12"/>
      <sheetName val="P5 - Frota CMT 31.08"/>
      <sheetName val="P7 - Teste de Baixas"/>
      <sheetName val="P8 - Saldo Frota CT 30.09"/>
      <sheetName val="P8.1 - Saldo Frota CT 31.12"/>
      <sheetName val="P9 - Teste Receita Frota"/>
      <sheetName val="Quadro Imobilizado"/>
      <sheetName val="Analíse de Impairment"/>
      <sheetName val="Teste custo imoveis e terreno"/>
      <sheetName val="P2.1- Para Ref Pacote"/>
      <sheetName val="P3-Mapa Movimentação BR"/>
      <sheetName val="P4-PAS Depreciação - BR"/>
      <sheetName val="P5-Mapa Movimentação IFRS"/>
      <sheetName val="P6-Cálculo Depreciação -IFRS"/>
      <sheetName val="P7-Teste SI"/>
      <sheetName val="P8-Teste Adição"/>
      <sheetName val="P9-Composição das adições"/>
      <sheetName val="P10-LOG ACL SI"/>
      <sheetName val="P11-Taxas IFRS"/>
      <sheetName val="P2. Mapa Intangível"/>
      <sheetName val="P3. PAS Amort. e Depreciação"/>
      <sheetName val="P4. Aging Imob. em Andamento"/>
      <sheetName val="5. Adições"/>
      <sheetName val="6. Análise de Variação"/>
      <sheetName val="P7. DAAM"/>
      <sheetName val="Adições de Imobilizado 30.11"/>
      <sheetName val="Adições de Imobilizado 31.12"/>
      <sheetName val="Teste Deprec. Gerencial"/>
      <sheetName val="Mapa de Movim. e PAS Deprec."/>
      <sheetName val="Impaiment Analysis"/>
      <sheetName val="Parâmetro 30.09"/>
      <sheetName val="Parâmetro 31.12.2009"/>
      <sheetName val="Mapa Imobilizado e Intangível"/>
      <sheetName val="Adição do Imobilizado"/>
      <sheetName val="Ágio Griffith"/>
      <sheetName val="Stock Price"/>
      <sheetName val="1. Teste de Inspeção "/>
      <sheetName val="1.1 Teste de Inspeção"/>
      <sheetName val="2.Mapa de movimentação"/>
      <sheetName val="3. Depreciação"/>
      <sheetName val="AJE"/>
      <sheetName val="budget+act 18-19"/>
      <sheetName val="budget CC 19-20"/>
      <sheetName val="actual"/>
      <sheetName val="perex"/>
      <sheetName val="resumo por fornec"/>
      <sheetName val="Ledger 2019-2020"/>
      <sheetName val="classif.despesa"/>
      <sheetName val="Arred"/>
      <sheetName val="conta"/>
      <sheetName val="cadastro"/>
      <sheetName val="LGEKS"/>
      <sheetName val="Orçado"/>
      <sheetName val="NCEs"/>
      <sheetName val="ASSUM"/>
      <sheetName val="RP-101.2.1."/>
      <sheetName val="OUVE"/>
      <sheetName val="Provisão de Juros"/>
      <sheetName val="Obras_em_andamento1"/>
      <sheetName val="Finder"/>
      <sheetName val="P4. Imobilizado em Andamento"/>
      <sheetName val="INDUMENTÁRIA"/>
      <sheetName val="VMB"/>
      <sheetName val="G2Temp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 refreshError="1"/>
      <sheetData sheetId="50" refreshError="1"/>
      <sheetData sheetId="51"/>
      <sheetData sheetId="52"/>
      <sheetData sheetId="53"/>
      <sheetData sheetId="54"/>
      <sheetData sheetId="55">
        <row r="20">
          <cell r="F20">
            <v>14206.94</v>
          </cell>
        </row>
      </sheetData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 refreshError="1"/>
      <sheetData sheetId="69" refreshError="1"/>
      <sheetData sheetId="70" refreshError="1"/>
      <sheetData sheetId="71" refreshError="1"/>
      <sheetData sheetId="72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/>
      <sheetData sheetId="98" refreshError="1"/>
      <sheetData sheetId="99"/>
      <sheetData sheetId="100"/>
      <sheetData sheetId="101"/>
      <sheetData sheetId="102" refreshError="1"/>
      <sheetData sheetId="103" refreshError="1"/>
      <sheetData sheetId="104"/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/>
      <sheetData sheetId="146">
        <row r="17">
          <cell r="U17">
            <v>39813</v>
          </cell>
        </row>
      </sheetData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/>
      <sheetData sheetId="177"/>
      <sheetData sheetId="178"/>
      <sheetData sheetId="179"/>
      <sheetData sheetId="180"/>
      <sheetData sheetId="181" refreshError="1"/>
      <sheetData sheetId="182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/>
      <sheetData sheetId="228" refreshError="1"/>
      <sheetData sheetId="229" refreshError="1"/>
      <sheetData sheetId="230"/>
      <sheetData sheetId="231" refreshError="1"/>
      <sheetData sheetId="232" refreshError="1"/>
      <sheetData sheetId="233" refreshError="1"/>
      <sheetData sheetId="234" refreshError="1"/>
      <sheetData sheetId="235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/>
      <sheetData sheetId="269"/>
      <sheetData sheetId="270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/>
      <sheetData sheetId="277" refreshError="1"/>
      <sheetData sheetId="278"/>
      <sheetData sheetId="279"/>
      <sheetData sheetId="280"/>
      <sheetData sheetId="281"/>
      <sheetData sheetId="282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/>
      <sheetData sheetId="369" refreshError="1"/>
      <sheetData sheetId="370">
        <row r="17">
          <cell r="U17">
            <v>39813</v>
          </cell>
        </row>
      </sheetData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/>
      <sheetData sheetId="443"/>
      <sheetData sheetId="444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/>
      <sheetData sheetId="472" refreshError="1"/>
      <sheetData sheetId="473" refreshError="1"/>
      <sheetData sheetId="474" refreshError="1"/>
      <sheetData sheetId="475" refreshError="1"/>
      <sheetData sheetId="476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/>
      <sheetData sheetId="806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/>
      <sheetData sheetId="848"/>
      <sheetData sheetId="849"/>
      <sheetData sheetId="850"/>
      <sheetData sheetId="851"/>
      <sheetData sheetId="852" refreshError="1"/>
      <sheetData sheetId="853" refreshError="1"/>
      <sheetData sheetId="854" refreshError="1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/>
      <sheetData sheetId="883"/>
      <sheetData sheetId="884"/>
      <sheetData sheetId="885"/>
      <sheetData sheetId="886"/>
      <sheetData sheetId="887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/>
      <sheetData sheetId="979" refreshError="1"/>
      <sheetData sheetId="980" refreshError="1"/>
      <sheetData sheetId="981" refreshError="1"/>
      <sheetData sheetId="982"/>
      <sheetData sheetId="983" refreshError="1"/>
      <sheetData sheetId="984" refreshError="1"/>
      <sheetData sheetId="985"/>
      <sheetData sheetId="986"/>
      <sheetData sheetId="987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/>
      <sheetData sheetId="1044" refreshError="1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 refreshError="1"/>
      <sheetData sheetId="1056" refreshError="1"/>
      <sheetData sheetId="1057" refreshError="1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/>
      <sheetData sheetId="1106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/>
      <sheetData sheetId="1125"/>
      <sheetData sheetId="1126"/>
      <sheetData sheetId="1127" refreshError="1"/>
      <sheetData sheetId="1128"/>
      <sheetData sheetId="1129" refreshError="1"/>
      <sheetData sheetId="1130"/>
      <sheetData sheetId="1131"/>
      <sheetData sheetId="1132" refreshError="1"/>
      <sheetData sheetId="1133" refreshError="1"/>
      <sheetData sheetId="1134"/>
      <sheetData sheetId="1135"/>
      <sheetData sheetId="1136" refreshError="1"/>
      <sheetData sheetId="1137"/>
      <sheetData sheetId="1138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/>
      <sheetData sheetId="1145"/>
      <sheetData sheetId="1146" refreshError="1"/>
      <sheetData sheetId="1147" refreshError="1"/>
      <sheetData sheetId="1148" refreshError="1"/>
      <sheetData sheetId="1149"/>
      <sheetData sheetId="1150" refreshError="1"/>
      <sheetData sheetId="1151" refreshError="1"/>
      <sheetData sheetId="1152"/>
      <sheetData sheetId="1153" refreshError="1"/>
      <sheetData sheetId="1154" refreshError="1"/>
      <sheetData sheetId="1155" refreshError="1"/>
      <sheetData sheetId="1156"/>
      <sheetData sheetId="1157"/>
      <sheetData sheetId="1158"/>
      <sheetData sheetId="1159"/>
      <sheetData sheetId="1160" refreshError="1"/>
      <sheetData sheetId="1161" refreshError="1"/>
      <sheetData sheetId="1162" refreshError="1"/>
      <sheetData sheetId="1163" refreshError="1"/>
      <sheetData sheetId="1164"/>
      <sheetData sheetId="1165" refreshError="1"/>
      <sheetData sheetId="1166" refreshError="1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/>
      <sheetData sheetId="1194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>
        <row r="7">
          <cell r="A7" t="str">
            <v>{c}</v>
          </cell>
        </row>
      </sheetData>
      <sheetData sheetId="1223"/>
      <sheetData sheetId="1224"/>
      <sheetData sheetId="1225"/>
      <sheetData sheetId="1226"/>
      <sheetData sheetId="1227"/>
      <sheetData sheetId="1228"/>
      <sheetData sheetId="1229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/>
      <sheetData sheetId="1237"/>
      <sheetData sheetId="1238"/>
      <sheetData sheetId="1239"/>
      <sheetData sheetId="1240"/>
      <sheetData sheetId="1241"/>
      <sheetData sheetId="1242"/>
      <sheetData sheetId="1243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/>
      <sheetData sheetId="1257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/>
      <sheetData sheetId="1272"/>
      <sheetData sheetId="1273" refreshError="1"/>
      <sheetData sheetId="1274" refreshError="1"/>
      <sheetData sheetId="1275"/>
      <sheetData sheetId="1276"/>
      <sheetData sheetId="1277"/>
      <sheetData sheetId="1278"/>
      <sheetData sheetId="1279"/>
      <sheetData sheetId="1280"/>
      <sheetData sheetId="1281"/>
      <sheetData sheetId="1282"/>
      <sheetData sheetId="1283"/>
      <sheetData sheetId="1284" refreshError="1"/>
      <sheetData sheetId="1285" refreshError="1"/>
      <sheetData sheetId="1286"/>
      <sheetData sheetId="1287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/>
      <sheetData sheetId="1301"/>
      <sheetData sheetId="1302"/>
      <sheetData sheetId="1303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/>
      <sheetData sheetId="1311"/>
      <sheetData sheetId="1312" refreshError="1"/>
      <sheetData sheetId="1313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/>
      <sheetData sheetId="1336" refreshError="1"/>
      <sheetData sheetId="1337" refreshError="1"/>
      <sheetData sheetId="1338" refreshError="1"/>
      <sheetData sheetId="1339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/>
      <sheetData sheetId="1362"/>
      <sheetData sheetId="1363"/>
      <sheetData sheetId="1364"/>
      <sheetData sheetId="1365"/>
      <sheetData sheetId="1366"/>
      <sheetData sheetId="1367"/>
      <sheetData sheetId="1368"/>
      <sheetData sheetId="1369"/>
      <sheetData sheetId="1370"/>
      <sheetData sheetId="1371"/>
      <sheetData sheetId="1372"/>
      <sheetData sheetId="1373"/>
      <sheetData sheetId="1374"/>
      <sheetData sheetId="1375"/>
      <sheetData sheetId="1376"/>
      <sheetData sheetId="1377"/>
      <sheetData sheetId="1378"/>
      <sheetData sheetId="1379"/>
      <sheetData sheetId="1380"/>
      <sheetData sheetId="1381"/>
      <sheetData sheetId="1382"/>
      <sheetData sheetId="1383"/>
      <sheetData sheetId="1384"/>
      <sheetData sheetId="1385"/>
      <sheetData sheetId="1386"/>
      <sheetData sheetId="1387"/>
      <sheetData sheetId="1388"/>
      <sheetData sheetId="1389"/>
      <sheetData sheetId="1390"/>
      <sheetData sheetId="1391"/>
      <sheetData sheetId="1392"/>
      <sheetData sheetId="1393"/>
      <sheetData sheetId="1394"/>
      <sheetData sheetId="1395"/>
      <sheetData sheetId="1396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/>
      <sheetData sheetId="1437"/>
      <sheetData sheetId="1438"/>
      <sheetData sheetId="1439"/>
      <sheetData sheetId="1440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/>
      <sheetData sheetId="1471"/>
      <sheetData sheetId="1472"/>
      <sheetData sheetId="1473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/>
      <sheetData sheetId="1533"/>
      <sheetData sheetId="1534"/>
      <sheetData sheetId="1535"/>
      <sheetData sheetId="1536">
        <row r="7">
          <cell r="A7" t="str">
            <v>{c}</v>
          </cell>
        </row>
      </sheetData>
      <sheetData sheetId="1537"/>
      <sheetData sheetId="1538"/>
      <sheetData sheetId="1539"/>
      <sheetData sheetId="1540"/>
      <sheetData sheetId="1541"/>
      <sheetData sheetId="1542"/>
      <sheetData sheetId="1543"/>
      <sheetData sheetId="1544"/>
      <sheetData sheetId="1545"/>
      <sheetData sheetId="1546"/>
      <sheetData sheetId="1547"/>
      <sheetData sheetId="1548"/>
      <sheetData sheetId="1549">
        <row r="7">
          <cell r="A7" t="str">
            <v>{c}</v>
          </cell>
        </row>
      </sheetData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/>
      <sheetData sheetId="1556"/>
      <sheetData sheetId="1557">
        <row r="7">
          <cell r="A7" t="str">
            <v>{c}</v>
          </cell>
        </row>
      </sheetData>
      <sheetData sheetId="1558" refreshError="1"/>
      <sheetData sheetId="1559" refreshError="1"/>
      <sheetData sheetId="1560" refreshError="1"/>
      <sheetData sheetId="1561" refreshError="1"/>
      <sheetData sheetId="1562"/>
      <sheetData sheetId="1563" refreshError="1"/>
      <sheetData sheetId="1564"/>
      <sheetData sheetId="1565"/>
      <sheetData sheetId="1566"/>
      <sheetData sheetId="1567"/>
      <sheetData sheetId="1568"/>
      <sheetData sheetId="1569"/>
      <sheetData sheetId="1570"/>
      <sheetData sheetId="1571"/>
      <sheetData sheetId="1572"/>
      <sheetData sheetId="1573"/>
      <sheetData sheetId="1574" refreshError="1"/>
      <sheetData sheetId="1575" refreshError="1"/>
      <sheetData sheetId="1576" refreshError="1"/>
      <sheetData sheetId="1577"/>
      <sheetData sheetId="1578"/>
      <sheetData sheetId="1579"/>
      <sheetData sheetId="1580"/>
      <sheetData sheetId="1581"/>
      <sheetData sheetId="1582"/>
      <sheetData sheetId="1583"/>
      <sheetData sheetId="1584"/>
      <sheetData sheetId="1585"/>
      <sheetData sheetId="1586"/>
      <sheetData sheetId="1587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/>
      <sheetData sheetId="1613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/>
      <sheetData sheetId="1678" refreshError="1"/>
      <sheetData sheetId="1679" refreshError="1"/>
      <sheetData sheetId="1680" refreshError="1"/>
      <sheetData sheetId="1681"/>
      <sheetData sheetId="1682" refreshError="1"/>
      <sheetData sheetId="1683" refreshError="1"/>
      <sheetData sheetId="1684"/>
      <sheetData sheetId="1685" refreshError="1"/>
      <sheetData sheetId="1686"/>
      <sheetData sheetId="1687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/>
      <sheetData sheetId="1831"/>
      <sheetData sheetId="1832"/>
      <sheetData sheetId="1833"/>
      <sheetData sheetId="1834"/>
      <sheetData sheetId="1835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/>
      <sheetData sheetId="1842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/>
      <sheetData sheetId="1857"/>
      <sheetData sheetId="1858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 refreshError="1"/>
      <sheetData sheetId="1879" refreshError="1"/>
      <sheetData sheetId="1880" refreshError="1"/>
      <sheetData sheetId="1881" refreshError="1"/>
      <sheetData sheetId="1882" refreshError="1"/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/>
      <sheetData sheetId="1924"/>
      <sheetData sheetId="1925"/>
      <sheetData sheetId="1926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/>
      <sheetData sheetId="2016"/>
      <sheetData sheetId="2017"/>
      <sheetData sheetId="2018"/>
      <sheetData sheetId="2019"/>
      <sheetData sheetId="2020"/>
      <sheetData sheetId="2021">
        <row r="29">
          <cell r="D29" t="str">
            <v>&lt;5</v>
          </cell>
        </row>
      </sheetData>
      <sheetData sheetId="2022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>
        <row r="7">
          <cell r="A7" t="str">
            <v>{c}</v>
          </cell>
        </row>
      </sheetData>
      <sheetData sheetId="2030"/>
      <sheetData sheetId="203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 refreshError="1"/>
      <sheetData sheetId="2298" refreshError="1"/>
      <sheetData sheetId="2299" refreshError="1"/>
      <sheetData sheetId="2300" refreshError="1"/>
      <sheetData sheetId="2301" refreshError="1"/>
      <sheetData sheetId="2302" refreshError="1"/>
      <sheetData sheetId="2303" refreshError="1"/>
      <sheetData sheetId="2304" refreshError="1"/>
      <sheetData sheetId="2305" refreshError="1"/>
      <sheetData sheetId="2306" refreshError="1"/>
      <sheetData sheetId="2307" refreshError="1"/>
      <sheetData sheetId="2308" refreshError="1"/>
      <sheetData sheetId="2309" refreshError="1"/>
      <sheetData sheetId="2310" refreshError="1"/>
      <sheetData sheetId="2311" refreshError="1"/>
      <sheetData sheetId="2312" refreshError="1"/>
      <sheetData sheetId="2313" refreshError="1"/>
      <sheetData sheetId="2314" refreshError="1"/>
      <sheetData sheetId="2315" refreshError="1"/>
      <sheetData sheetId="2316" refreshError="1"/>
      <sheetData sheetId="2317" refreshError="1"/>
      <sheetData sheetId="2318" refreshError="1"/>
      <sheetData sheetId="2319" refreshError="1"/>
      <sheetData sheetId="2320" refreshError="1"/>
      <sheetData sheetId="2321" refreshError="1"/>
      <sheetData sheetId="2322" refreshError="1"/>
      <sheetData sheetId="2323"/>
      <sheetData sheetId="2324" refreshError="1"/>
      <sheetData sheetId="2325" refreshError="1"/>
      <sheetData sheetId="2326" refreshError="1"/>
      <sheetData sheetId="2327" refreshError="1"/>
      <sheetData sheetId="2328" refreshError="1"/>
      <sheetData sheetId="2329" refreshError="1"/>
      <sheetData sheetId="2330" refreshError="1"/>
      <sheetData sheetId="2331" refreshError="1"/>
      <sheetData sheetId="2332" refreshError="1"/>
      <sheetData sheetId="2333" refreshError="1"/>
      <sheetData sheetId="2334" refreshError="1"/>
      <sheetData sheetId="2335" refreshError="1"/>
      <sheetData sheetId="2336" refreshError="1"/>
      <sheetData sheetId="2337" refreshError="1"/>
      <sheetData sheetId="2338" refreshError="1"/>
      <sheetData sheetId="2339" refreshError="1"/>
      <sheetData sheetId="2340" refreshError="1"/>
      <sheetData sheetId="2341" refreshError="1"/>
      <sheetData sheetId="2342" refreshError="1"/>
      <sheetData sheetId="2343" refreshError="1"/>
      <sheetData sheetId="2344" refreshError="1"/>
      <sheetData sheetId="2345" refreshError="1"/>
      <sheetData sheetId="2346" refreshError="1"/>
      <sheetData sheetId="2347" refreshError="1"/>
      <sheetData sheetId="2348" refreshError="1"/>
      <sheetData sheetId="2349" refreshError="1"/>
      <sheetData sheetId="2350" refreshError="1"/>
      <sheetData sheetId="2351" refreshError="1"/>
      <sheetData sheetId="2352" refreshError="1"/>
      <sheetData sheetId="2353" refreshError="1"/>
      <sheetData sheetId="2354" refreshError="1"/>
      <sheetData sheetId="2355" refreshError="1"/>
      <sheetData sheetId="2356" refreshError="1"/>
      <sheetData sheetId="2357" refreshError="1"/>
      <sheetData sheetId="2358" refreshError="1"/>
      <sheetData sheetId="2359" refreshError="1"/>
      <sheetData sheetId="2360" refreshError="1"/>
      <sheetData sheetId="2361" refreshError="1"/>
      <sheetData sheetId="2362" refreshError="1"/>
      <sheetData sheetId="2363" refreshError="1"/>
      <sheetData sheetId="2364" refreshError="1"/>
      <sheetData sheetId="2365" refreshError="1"/>
      <sheetData sheetId="2366" refreshError="1"/>
      <sheetData sheetId="2367" refreshError="1"/>
      <sheetData sheetId="2368" refreshError="1"/>
      <sheetData sheetId="2369" refreshError="1"/>
      <sheetData sheetId="2370" refreshError="1"/>
      <sheetData sheetId="2371" refreshError="1"/>
      <sheetData sheetId="2372" refreshError="1"/>
      <sheetData sheetId="2373" refreshError="1"/>
      <sheetData sheetId="2374" refreshError="1"/>
      <sheetData sheetId="2375" refreshError="1"/>
      <sheetData sheetId="2376" refreshError="1"/>
      <sheetData sheetId="2377" refreshError="1"/>
      <sheetData sheetId="2378" refreshError="1"/>
      <sheetData sheetId="2379" refreshError="1"/>
      <sheetData sheetId="2380" refreshError="1"/>
      <sheetData sheetId="2381" refreshError="1"/>
      <sheetData sheetId="2382" refreshError="1"/>
      <sheetData sheetId="2383" refreshError="1"/>
      <sheetData sheetId="2384" refreshError="1"/>
      <sheetData sheetId="2385" refreshError="1"/>
      <sheetData sheetId="2386" refreshError="1"/>
      <sheetData sheetId="2387" refreshError="1"/>
      <sheetData sheetId="2388" refreshError="1"/>
      <sheetData sheetId="2389" refreshError="1"/>
      <sheetData sheetId="2390" refreshError="1"/>
      <sheetData sheetId="2391" refreshError="1"/>
      <sheetData sheetId="2392" refreshError="1"/>
      <sheetData sheetId="2393" refreshError="1"/>
      <sheetData sheetId="2394" refreshError="1"/>
      <sheetData sheetId="2395" refreshError="1"/>
      <sheetData sheetId="2396" refreshError="1"/>
      <sheetData sheetId="2397" refreshError="1"/>
      <sheetData sheetId="2398" refreshError="1"/>
      <sheetData sheetId="2399" refreshError="1"/>
      <sheetData sheetId="2400" refreshError="1"/>
      <sheetData sheetId="2401" refreshError="1"/>
      <sheetData sheetId="2402" refreshError="1"/>
      <sheetData sheetId="2403" refreshError="1"/>
      <sheetData sheetId="2404" refreshError="1"/>
      <sheetData sheetId="2405" refreshError="1"/>
      <sheetData sheetId="2406" refreshError="1"/>
      <sheetData sheetId="2407" refreshError="1"/>
      <sheetData sheetId="2408" refreshError="1"/>
      <sheetData sheetId="2409" refreshError="1"/>
      <sheetData sheetId="2410" refreshError="1"/>
      <sheetData sheetId="2411" refreshError="1"/>
      <sheetData sheetId="2412" refreshError="1"/>
      <sheetData sheetId="2413" refreshError="1"/>
      <sheetData sheetId="2414" refreshError="1"/>
      <sheetData sheetId="2415" refreshError="1"/>
      <sheetData sheetId="2416" refreshError="1"/>
      <sheetData sheetId="2417" refreshError="1"/>
      <sheetData sheetId="2418" refreshError="1"/>
      <sheetData sheetId="2419" refreshError="1"/>
      <sheetData sheetId="2420" refreshError="1"/>
      <sheetData sheetId="2421"/>
      <sheetData sheetId="2422"/>
      <sheetData sheetId="2423"/>
      <sheetData sheetId="2424" refreshError="1"/>
      <sheetData sheetId="2425"/>
      <sheetData sheetId="2426" refreshError="1"/>
      <sheetData sheetId="2427" refreshError="1"/>
      <sheetData sheetId="2428" refreshError="1"/>
      <sheetData sheetId="2429"/>
      <sheetData sheetId="2430" refreshError="1"/>
      <sheetData sheetId="2431" refreshError="1"/>
      <sheetData sheetId="2432" refreshError="1"/>
      <sheetData sheetId="2433" refreshError="1"/>
      <sheetData sheetId="2434" refreshError="1"/>
      <sheetData sheetId="2435" refreshError="1"/>
      <sheetData sheetId="2436" refreshError="1"/>
      <sheetData sheetId="2437" refreshError="1"/>
      <sheetData sheetId="2438" refreshError="1"/>
      <sheetData sheetId="2439" refreshError="1"/>
      <sheetData sheetId="2440" refreshError="1"/>
      <sheetData sheetId="2441"/>
      <sheetData sheetId="2442" refreshError="1"/>
      <sheetData sheetId="2443"/>
      <sheetData sheetId="2444"/>
      <sheetData sheetId="2445"/>
      <sheetData sheetId="2446" refreshError="1"/>
      <sheetData sheetId="2447" refreshError="1"/>
      <sheetData sheetId="2448" refreshError="1"/>
      <sheetData sheetId="2449" refreshError="1"/>
      <sheetData sheetId="2450"/>
      <sheetData sheetId="2451" refreshError="1"/>
      <sheetData sheetId="2452" refreshError="1"/>
      <sheetData sheetId="2453" refreshError="1"/>
      <sheetData sheetId="2454" refreshError="1"/>
      <sheetData sheetId="2455" refreshError="1"/>
      <sheetData sheetId="2456" refreshError="1"/>
      <sheetData sheetId="2457" refreshError="1"/>
      <sheetData sheetId="2458" refreshError="1"/>
      <sheetData sheetId="2459" refreshError="1"/>
      <sheetData sheetId="2460" refreshError="1"/>
      <sheetData sheetId="2461"/>
      <sheetData sheetId="2462"/>
      <sheetData sheetId="2463"/>
      <sheetData sheetId="2464"/>
      <sheetData sheetId="2465"/>
      <sheetData sheetId="2466" refreshError="1"/>
      <sheetData sheetId="2467" refreshError="1"/>
      <sheetData sheetId="2468" refreshError="1"/>
      <sheetData sheetId="2469" refreshError="1"/>
      <sheetData sheetId="2470" refreshError="1"/>
      <sheetData sheetId="2471" refreshError="1"/>
      <sheetData sheetId="2472" refreshError="1"/>
      <sheetData sheetId="2473"/>
      <sheetData sheetId="2474"/>
      <sheetData sheetId="2475" refreshError="1"/>
      <sheetData sheetId="2476" refreshError="1"/>
      <sheetData sheetId="2477" refreshError="1"/>
      <sheetData sheetId="2478" refreshError="1"/>
      <sheetData sheetId="2479" refreshError="1"/>
      <sheetData sheetId="2480" refreshError="1"/>
      <sheetData sheetId="2481" refreshError="1"/>
      <sheetData sheetId="2482"/>
      <sheetData sheetId="2483"/>
      <sheetData sheetId="2484"/>
      <sheetData sheetId="2485"/>
      <sheetData sheetId="2486"/>
      <sheetData sheetId="2487"/>
      <sheetData sheetId="2488"/>
      <sheetData sheetId="2489" refreshError="1"/>
      <sheetData sheetId="2490" refreshError="1"/>
      <sheetData sheetId="2491" refreshError="1"/>
      <sheetData sheetId="2492" refreshError="1"/>
      <sheetData sheetId="2493" refreshError="1"/>
      <sheetData sheetId="2494" refreshError="1"/>
      <sheetData sheetId="2495" refreshError="1"/>
      <sheetData sheetId="2496" refreshError="1"/>
      <sheetData sheetId="2497" refreshError="1"/>
      <sheetData sheetId="2498" refreshError="1"/>
      <sheetData sheetId="2499" refreshError="1"/>
      <sheetData sheetId="2500" refreshError="1"/>
      <sheetData sheetId="2501" refreshError="1"/>
      <sheetData sheetId="2502" refreshError="1"/>
      <sheetData sheetId="2503" refreshError="1"/>
      <sheetData sheetId="2504" refreshError="1"/>
      <sheetData sheetId="2505" refreshError="1"/>
      <sheetData sheetId="2506" refreshError="1"/>
      <sheetData sheetId="2507" refreshError="1"/>
      <sheetData sheetId="2508" refreshError="1"/>
      <sheetData sheetId="2509" refreshError="1"/>
      <sheetData sheetId="2510" refreshError="1"/>
      <sheetData sheetId="2511" refreshError="1"/>
      <sheetData sheetId="2512" refreshError="1"/>
      <sheetData sheetId="2513" refreshError="1"/>
      <sheetData sheetId="2514" refreshError="1"/>
      <sheetData sheetId="2515" refreshError="1"/>
      <sheetData sheetId="2516" refreshError="1"/>
      <sheetData sheetId="2517" refreshError="1"/>
      <sheetData sheetId="2518" refreshError="1"/>
      <sheetData sheetId="2519" refreshError="1"/>
      <sheetData sheetId="2520" refreshError="1"/>
      <sheetData sheetId="2521" refreshError="1"/>
      <sheetData sheetId="2522" refreshError="1"/>
      <sheetData sheetId="2523" refreshError="1"/>
      <sheetData sheetId="2524" refreshError="1"/>
      <sheetData sheetId="2525" refreshError="1"/>
      <sheetData sheetId="2526" refreshError="1"/>
      <sheetData sheetId="2527" refreshError="1"/>
      <sheetData sheetId="2528" refreshError="1"/>
      <sheetData sheetId="2529" refreshError="1"/>
      <sheetData sheetId="2530" refreshError="1"/>
      <sheetData sheetId="2531" refreshError="1"/>
      <sheetData sheetId="2532" refreshError="1"/>
      <sheetData sheetId="2533" refreshError="1"/>
      <sheetData sheetId="2534" refreshError="1"/>
      <sheetData sheetId="2535" refreshError="1"/>
      <sheetData sheetId="2536" refreshError="1"/>
      <sheetData sheetId="2537" refreshError="1"/>
      <sheetData sheetId="2538" refreshError="1"/>
      <sheetData sheetId="2539" refreshError="1"/>
      <sheetData sheetId="2540" refreshError="1"/>
      <sheetData sheetId="2541" refreshError="1"/>
      <sheetData sheetId="2542" refreshError="1"/>
      <sheetData sheetId="2543" refreshError="1"/>
      <sheetData sheetId="2544" refreshError="1"/>
      <sheetData sheetId="2545" refreshError="1"/>
      <sheetData sheetId="2546" refreshError="1"/>
      <sheetData sheetId="2547" refreshError="1"/>
      <sheetData sheetId="2548" refreshError="1"/>
      <sheetData sheetId="2549" refreshError="1"/>
      <sheetData sheetId="2550" refreshError="1"/>
      <sheetData sheetId="2551" refreshError="1"/>
      <sheetData sheetId="2552" refreshError="1"/>
      <sheetData sheetId="2553"/>
      <sheetData sheetId="2554" refreshError="1"/>
      <sheetData sheetId="2555" refreshError="1"/>
      <sheetData sheetId="2556" refreshError="1"/>
      <sheetData sheetId="2557" refreshError="1"/>
      <sheetData sheetId="2558" refreshError="1"/>
      <sheetData sheetId="2559">
        <row r="7">
          <cell r="A7" t="str">
            <v>{c}</v>
          </cell>
        </row>
      </sheetData>
      <sheetData sheetId="2560" refreshError="1"/>
      <sheetData sheetId="2561" refreshError="1"/>
      <sheetData sheetId="2562" refreshError="1"/>
      <sheetData sheetId="2563" refreshError="1"/>
      <sheetData sheetId="2564" refreshError="1"/>
      <sheetData sheetId="2565" refreshError="1"/>
      <sheetData sheetId="2566" refreshError="1"/>
      <sheetData sheetId="2567" refreshError="1"/>
      <sheetData sheetId="2568" refreshError="1"/>
      <sheetData sheetId="2569"/>
      <sheetData sheetId="2570"/>
      <sheetData sheetId="2571">
        <row r="7">
          <cell r="A7" t="str">
            <v>{c}</v>
          </cell>
        </row>
      </sheetData>
      <sheetData sheetId="2572"/>
      <sheetData sheetId="2573"/>
      <sheetData sheetId="2574"/>
      <sheetData sheetId="2575"/>
      <sheetData sheetId="2576">
        <row r="1">
          <cell r="F1" t="str">
            <v>31/12/2010</v>
          </cell>
        </row>
      </sheetData>
      <sheetData sheetId="2577">
        <row r="11">
          <cell r="E11" t="str">
            <v>!</v>
          </cell>
        </row>
      </sheetData>
      <sheetData sheetId="2578">
        <row r="7">
          <cell r="A7" t="str">
            <v>{c}</v>
          </cell>
        </row>
      </sheetData>
      <sheetData sheetId="2579"/>
      <sheetData sheetId="2580"/>
      <sheetData sheetId="2581" refreshError="1"/>
      <sheetData sheetId="2582" refreshError="1"/>
      <sheetData sheetId="2583" refreshError="1"/>
      <sheetData sheetId="2584" refreshError="1"/>
      <sheetData sheetId="2585" refreshError="1"/>
      <sheetData sheetId="2586" refreshError="1"/>
      <sheetData sheetId="2587" refreshError="1"/>
      <sheetData sheetId="2588" refreshError="1"/>
      <sheetData sheetId="2589" refreshError="1"/>
      <sheetData sheetId="2590" refreshError="1"/>
      <sheetData sheetId="2591" refreshError="1"/>
      <sheetData sheetId="2592" refreshError="1"/>
      <sheetData sheetId="2593" refreshError="1"/>
      <sheetData sheetId="2594" refreshError="1"/>
      <sheetData sheetId="2595" refreshError="1"/>
      <sheetData sheetId="2596" refreshError="1"/>
      <sheetData sheetId="2597" refreshError="1"/>
      <sheetData sheetId="2598" refreshError="1"/>
      <sheetData sheetId="2599" refreshError="1"/>
      <sheetData sheetId="2600" refreshError="1"/>
      <sheetData sheetId="2601" refreshError="1"/>
      <sheetData sheetId="2602" refreshError="1"/>
      <sheetData sheetId="2603" refreshError="1"/>
      <sheetData sheetId="2604" refreshError="1"/>
      <sheetData sheetId="2605" refreshError="1"/>
      <sheetData sheetId="2606" refreshError="1"/>
      <sheetData sheetId="2607" refreshError="1"/>
      <sheetData sheetId="2608" refreshError="1"/>
      <sheetData sheetId="2609" refreshError="1"/>
      <sheetData sheetId="2610" refreshError="1"/>
      <sheetData sheetId="2611" refreshError="1"/>
      <sheetData sheetId="2612" refreshError="1"/>
      <sheetData sheetId="2613" refreshError="1"/>
      <sheetData sheetId="2614" refreshError="1"/>
      <sheetData sheetId="2615" refreshError="1"/>
      <sheetData sheetId="2616" refreshError="1"/>
      <sheetData sheetId="2617" refreshError="1"/>
      <sheetData sheetId="2618" refreshError="1"/>
      <sheetData sheetId="2619" refreshError="1"/>
      <sheetData sheetId="2620" refreshError="1"/>
      <sheetData sheetId="2621" refreshError="1"/>
      <sheetData sheetId="2622" refreshError="1"/>
      <sheetData sheetId="2623" refreshError="1"/>
      <sheetData sheetId="2624" refreshError="1"/>
      <sheetData sheetId="2625" refreshError="1"/>
      <sheetData sheetId="2626" refreshError="1"/>
      <sheetData sheetId="2627" refreshError="1"/>
      <sheetData sheetId="2628" refreshError="1"/>
      <sheetData sheetId="2629" refreshError="1"/>
      <sheetData sheetId="2630" refreshError="1"/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 refreshError="1"/>
      <sheetData sheetId="2639" refreshError="1"/>
      <sheetData sheetId="2640" refreshError="1"/>
      <sheetData sheetId="2641" refreshError="1"/>
      <sheetData sheetId="2642" refreshError="1"/>
      <sheetData sheetId="2643" refreshError="1"/>
      <sheetData sheetId="2644" refreshError="1"/>
      <sheetData sheetId="2645" refreshError="1"/>
      <sheetData sheetId="2646" refreshError="1"/>
      <sheetData sheetId="2647" refreshError="1"/>
      <sheetData sheetId="2648" refreshError="1"/>
      <sheetData sheetId="2649" refreshError="1"/>
      <sheetData sheetId="2650" refreshError="1"/>
      <sheetData sheetId="2651" refreshError="1"/>
      <sheetData sheetId="2652" refreshError="1"/>
      <sheetData sheetId="2653" refreshError="1"/>
      <sheetData sheetId="2654" refreshError="1"/>
      <sheetData sheetId="2655" refreshError="1"/>
      <sheetData sheetId="2656" refreshError="1"/>
      <sheetData sheetId="2657" refreshError="1"/>
      <sheetData sheetId="2658" refreshError="1"/>
      <sheetData sheetId="2659" refreshError="1"/>
      <sheetData sheetId="2660" refreshError="1"/>
      <sheetData sheetId="2661" refreshError="1"/>
      <sheetData sheetId="2662" refreshError="1"/>
      <sheetData sheetId="2663" refreshError="1"/>
      <sheetData sheetId="2664" refreshError="1"/>
      <sheetData sheetId="2665" refreshError="1"/>
      <sheetData sheetId="2666" refreshError="1"/>
      <sheetData sheetId="2667" refreshError="1"/>
      <sheetData sheetId="2668" refreshError="1"/>
      <sheetData sheetId="2669" refreshError="1"/>
      <sheetData sheetId="2670" refreshError="1"/>
      <sheetData sheetId="2671" refreshError="1"/>
      <sheetData sheetId="2672" refreshError="1"/>
      <sheetData sheetId="2673" refreshError="1"/>
      <sheetData sheetId="2674" refreshError="1"/>
      <sheetData sheetId="2675" refreshError="1"/>
      <sheetData sheetId="2676" refreshError="1"/>
      <sheetData sheetId="2677" refreshError="1"/>
      <sheetData sheetId="2678" refreshError="1"/>
      <sheetData sheetId="2679" refreshError="1"/>
      <sheetData sheetId="2680" refreshError="1"/>
      <sheetData sheetId="2681" refreshError="1"/>
      <sheetData sheetId="2682" refreshError="1"/>
      <sheetData sheetId="2683" refreshError="1"/>
      <sheetData sheetId="2684" refreshError="1"/>
      <sheetData sheetId="2685" refreshError="1"/>
      <sheetData sheetId="2686" refreshError="1"/>
      <sheetData sheetId="2687" refreshError="1"/>
      <sheetData sheetId="2688" refreshError="1"/>
      <sheetData sheetId="2689" refreshError="1"/>
      <sheetData sheetId="2690" refreshError="1"/>
      <sheetData sheetId="2691" refreshError="1"/>
      <sheetData sheetId="2692" refreshError="1"/>
      <sheetData sheetId="2693" refreshError="1"/>
      <sheetData sheetId="2694" refreshError="1"/>
      <sheetData sheetId="2695" refreshError="1"/>
      <sheetData sheetId="2696" refreshError="1"/>
      <sheetData sheetId="2697" refreshError="1"/>
      <sheetData sheetId="2698" refreshError="1"/>
      <sheetData sheetId="2699" refreshError="1"/>
      <sheetData sheetId="2700" refreshError="1"/>
      <sheetData sheetId="2701" refreshError="1"/>
      <sheetData sheetId="2702" refreshError="1"/>
      <sheetData sheetId="2703" refreshError="1"/>
      <sheetData sheetId="2704" refreshError="1"/>
      <sheetData sheetId="2705" refreshError="1"/>
      <sheetData sheetId="2706" refreshError="1"/>
      <sheetData sheetId="2707" refreshError="1"/>
      <sheetData sheetId="2708" refreshError="1"/>
      <sheetData sheetId="2709" refreshError="1"/>
      <sheetData sheetId="2710" refreshError="1"/>
      <sheetData sheetId="2711" refreshError="1"/>
      <sheetData sheetId="2712" refreshError="1"/>
      <sheetData sheetId="2713" refreshError="1"/>
      <sheetData sheetId="2714" refreshError="1"/>
      <sheetData sheetId="2715" refreshError="1"/>
      <sheetData sheetId="2716" refreshError="1"/>
      <sheetData sheetId="2717" refreshError="1"/>
      <sheetData sheetId="2718" refreshError="1"/>
      <sheetData sheetId="2719" refreshError="1"/>
      <sheetData sheetId="2720" refreshError="1"/>
      <sheetData sheetId="2721" refreshError="1"/>
      <sheetData sheetId="2722" refreshError="1"/>
      <sheetData sheetId="2723" refreshError="1"/>
      <sheetData sheetId="2724" refreshError="1"/>
      <sheetData sheetId="2725" refreshError="1"/>
      <sheetData sheetId="2726" refreshError="1"/>
      <sheetData sheetId="2727" refreshError="1"/>
      <sheetData sheetId="2728" refreshError="1"/>
      <sheetData sheetId="2729"/>
      <sheetData sheetId="2730"/>
      <sheetData sheetId="2731"/>
      <sheetData sheetId="2732"/>
      <sheetData sheetId="2733"/>
      <sheetData sheetId="2734"/>
      <sheetData sheetId="2735"/>
      <sheetData sheetId="2736"/>
      <sheetData sheetId="2737">
        <row r="13">
          <cell r="I13">
            <v>1183000</v>
          </cell>
        </row>
      </sheetData>
      <sheetData sheetId="2738"/>
      <sheetData sheetId="2739"/>
      <sheetData sheetId="2740" refreshError="1"/>
      <sheetData sheetId="2741" refreshError="1"/>
      <sheetData sheetId="2742" refreshError="1"/>
      <sheetData sheetId="2743" refreshError="1"/>
      <sheetData sheetId="2744" refreshError="1"/>
      <sheetData sheetId="2745" refreshError="1"/>
      <sheetData sheetId="2746" refreshError="1"/>
      <sheetData sheetId="2747" refreshError="1"/>
      <sheetData sheetId="2748" refreshError="1"/>
      <sheetData sheetId="2749" refreshError="1"/>
      <sheetData sheetId="2750" refreshError="1"/>
      <sheetData sheetId="2751"/>
      <sheetData sheetId="2752"/>
      <sheetData sheetId="2753"/>
      <sheetData sheetId="2754"/>
      <sheetData sheetId="2755"/>
      <sheetData sheetId="2756"/>
      <sheetData sheetId="2757"/>
      <sheetData sheetId="2758"/>
      <sheetData sheetId="2759"/>
      <sheetData sheetId="2760"/>
      <sheetData sheetId="2761" refreshError="1"/>
      <sheetData sheetId="2762" refreshError="1"/>
      <sheetData sheetId="2763" refreshError="1"/>
      <sheetData sheetId="2764" refreshError="1"/>
      <sheetData sheetId="2765" refreshError="1"/>
      <sheetData sheetId="2766" refreshError="1"/>
      <sheetData sheetId="2767"/>
      <sheetData sheetId="2768"/>
      <sheetData sheetId="2769" refreshError="1"/>
      <sheetData sheetId="2770" refreshError="1"/>
      <sheetData sheetId="2771" refreshError="1"/>
      <sheetData sheetId="2772" refreshError="1"/>
      <sheetData sheetId="2773" refreshError="1"/>
      <sheetData sheetId="2774" refreshError="1"/>
      <sheetData sheetId="2775" refreshError="1"/>
      <sheetData sheetId="2776" refreshError="1"/>
      <sheetData sheetId="2777" refreshError="1"/>
      <sheetData sheetId="2778" refreshError="1"/>
      <sheetData sheetId="2779" refreshError="1"/>
      <sheetData sheetId="2780" refreshError="1"/>
      <sheetData sheetId="2781" refreshError="1"/>
      <sheetData sheetId="2782" refreshError="1"/>
      <sheetData sheetId="2783">
        <row r="17">
          <cell r="K17" t="str">
            <v>&lt;1</v>
          </cell>
        </row>
      </sheetData>
      <sheetData sheetId="2784"/>
      <sheetData sheetId="2785"/>
      <sheetData sheetId="2786" refreshError="1"/>
      <sheetData sheetId="2787" refreshError="1"/>
      <sheetData sheetId="2788" refreshError="1"/>
      <sheetData sheetId="2789" refreshError="1"/>
      <sheetData sheetId="2790" refreshError="1"/>
      <sheetData sheetId="2791" refreshError="1"/>
      <sheetData sheetId="2792" refreshError="1"/>
      <sheetData sheetId="2793" refreshError="1"/>
      <sheetData sheetId="2794" refreshError="1"/>
      <sheetData sheetId="2795" refreshError="1"/>
      <sheetData sheetId="2796" refreshError="1"/>
      <sheetData sheetId="2797" refreshError="1"/>
      <sheetData sheetId="2798" refreshError="1"/>
      <sheetData sheetId="2799" refreshError="1"/>
      <sheetData sheetId="2800" refreshError="1"/>
      <sheetData sheetId="2801" refreshError="1"/>
      <sheetData sheetId="2802" refreshError="1"/>
      <sheetData sheetId="2803" refreshError="1"/>
      <sheetData sheetId="2804" refreshError="1"/>
      <sheetData sheetId="2805"/>
      <sheetData sheetId="2806" refreshError="1"/>
      <sheetData sheetId="2807" refreshError="1"/>
      <sheetData sheetId="2808" refreshError="1"/>
      <sheetData sheetId="2809" refreshError="1"/>
      <sheetData sheetId="2810" refreshError="1"/>
      <sheetData sheetId="2811" refreshError="1"/>
      <sheetData sheetId="2812" refreshError="1"/>
      <sheetData sheetId="2813" refreshError="1"/>
      <sheetData sheetId="2814"/>
      <sheetData sheetId="2815" refreshError="1"/>
      <sheetData sheetId="2816" refreshError="1"/>
      <sheetData sheetId="2817" refreshError="1"/>
      <sheetData sheetId="2818" refreshError="1"/>
      <sheetData sheetId="2819"/>
      <sheetData sheetId="2820"/>
      <sheetData sheetId="2821"/>
      <sheetData sheetId="2822" refreshError="1"/>
      <sheetData sheetId="2823" refreshError="1"/>
      <sheetData sheetId="2824" refreshError="1"/>
      <sheetData sheetId="2825" refreshError="1"/>
      <sheetData sheetId="2826" refreshError="1"/>
      <sheetData sheetId="2827" refreshError="1"/>
      <sheetData sheetId="2828" refreshError="1"/>
      <sheetData sheetId="2829" refreshError="1"/>
      <sheetData sheetId="2830" refreshError="1"/>
      <sheetData sheetId="2831" refreshError="1"/>
      <sheetData sheetId="2832" refreshError="1"/>
      <sheetData sheetId="2833" refreshError="1"/>
      <sheetData sheetId="2834" refreshError="1"/>
      <sheetData sheetId="2835" refreshError="1"/>
      <sheetData sheetId="2836" refreshError="1"/>
      <sheetData sheetId="2837" refreshError="1"/>
      <sheetData sheetId="2838" refreshError="1"/>
      <sheetData sheetId="2839" refreshError="1"/>
      <sheetData sheetId="2840" refreshError="1"/>
      <sheetData sheetId="2841" refreshError="1"/>
      <sheetData sheetId="2842" refreshError="1"/>
      <sheetData sheetId="2843" refreshError="1"/>
      <sheetData sheetId="2844" refreshError="1"/>
      <sheetData sheetId="2845" refreshError="1"/>
      <sheetData sheetId="2846" refreshError="1"/>
      <sheetData sheetId="2847" refreshError="1"/>
      <sheetData sheetId="2848" refreshError="1"/>
      <sheetData sheetId="2849" refreshError="1"/>
      <sheetData sheetId="2850" refreshError="1"/>
      <sheetData sheetId="2851" refreshError="1"/>
      <sheetData sheetId="2852" refreshError="1"/>
      <sheetData sheetId="2853" refreshError="1"/>
      <sheetData sheetId="2854">
        <row r="831">
          <cell r="R831">
            <v>32146023.650000002</v>
          </cell>
        </row>
      </sheetData>
      <sheetData sheetId="2855"/>
      <sheetData sheetId="2856" refreshError="1"/>
      <sheetData sheetId="2857"/>
      <sheetData sheetId="2858"/>
      <sheetData sheetId="2859" refreshError="1"/>
      <sheetData sheetId="2860" refreshError="1"/>
      <sheetData sheetId="2861" refreshError="1"/>
      <sheetData sheetId="2862" refreshError="1"/>
      <sheetData sheetId="2863" refreshError="1"/>
      <sheetData sheetId="2864" refreshError="1"/>
      <sheetData sheetId="2865" refreshError="1"/>
      <sheetData sheetId="2866" refreshError="1"/>
      <sheetData sheetId="2867" refreshError="1"/>
      <sheetData sheetId="2868" refreshError="1"/>
      <sheetData sheetId="2869" refreshError="1"/>
      <sheetData sheetId="2870" refreshError="1"/>
      <sheetData sheetId="2871" refreshError="1"/>
      <sheetData sheetId="2872" refreshError="1"/>
      <sheetData sheetId="2873" refreshError="1"/>
      <sheetData sheetId="2874" refreshError="1"/>
      <sheetData sheetId="2875" refreshError="1"/>
      <sheetData sheetId="2876" refreshError="1"/>
      <sheetData sheetId="2877" refreshError="1"/>
      <sheetData sheetId="2878" refreshError="1"/>
      <sheetData sheetId="2879"/>
      <sheetData sheetId="2880"/>
      <sheetData sheetId="2881" refreshError="1"/>
      <sheetData sheetId="2882" refreshError="1"/>
      <sheetData sheetId="2883" refreshError="1"/>
      <sheetData sheetId="2884" refreshError="1"/>
      <sheetData sheetId="2885" refreshError="1"/>
      <sheetData sheetId="2886"/>
      <sheetData sheetId="2887" refreshError="1"/>
      <sheetData sheetId="2888" refreshError="1"/>
      <sheetData sheetId="2889" refreshError="1"/>
      <sheetData sheetId="2890" refreshError="1"/>
      <sheetData sheetId="2891" refreshError="1"/>
      <sheetData sheetId="2892" refreshError="1"/>
      <sheetData sheetId="2893"/>
      <sheetData sheetId="2894"/>
      <sheetData sheetId="2895"/>
      <sheetData sheetId="2896"/>
      <sheetData sheetId="2897"/>
      <sheetData sheetId="2898" refreshError="1"/>
      <sheetData sheetId="2899" refreshError="1"/>
      <sheetData sheetId="2900" refreshError="1"/>
      <sheetData sheetId="2901"/>
      <sheetData sheetId="2902"/>
      <sheetData sheetId="2903"/>
      <sheetData sheetId="2904"/>
      <sheetData sheetId="2905"/>
      <sheetData sheetId="2906"/>
      <sheetData sheetId="2907"/>
      <sheetData sheetId="2908" refreshError="1"/>
      <sheetData sheetId="2909" refreshError="1"/>
      <sheetData sheetId="2910" refreshError="1"/>
      <sheetData sheetId="2911" refreshError="1"/>
      <sheetData sheetId="2912" refreshError="1"/>
      <sheetData sheetId="2913" refreshError="1"/>
      <sheetData sheetId="2914" refreshError="1"/>
      <sheetData sheetId="2915" refreshError="1"/>
      <sheetData sheetId="2916" refreshError="1"/>
      <sheetData sheetId="2917" refreshError="1"/>
      <sheetData sheetId="2918"/>
      <sheetData sheetId="2919" refreshError="1"/>
      <sheetData sheetId="2920" refreshError="1"/>
      <sheetData sheetId="2921" refreshError="1"/>
      <sheetData sheetId="2922" refreshError="1"/>
      <sheetData sheetId="2923"/>
      <sheetData sheetId="2924" refreshError="1"/>
      <sheetData sheetId="2925" refreshError="1"/>
      <sheetData sheetId="2926" refreshError="1"/>
      <sheetData sheetId="2927"/>
      <sheetData sheetId="2928" refreshError="1"/>
      <sheetData sheetId="2929" refreshError="1"/>
      <sheetData sheetId="2930" refreshError="1"/>
      <sheetData sheetId="2931" refreshError="1"/>
      <sheetData sheetId="2932" refreshError="1"/>
      <sheetData sheetId="2933" refreshError="1"/>
      <sheetData sheetId="2934" refreshError="1"/>
      <sheetData sheetId="2935" refreshError="1"/>
      <sheetData sheetId="2936" refreshError="1"/>
      <sheetData sheetId="2937" refreshError="1"/>
      <sheetData sheetId="2938">
        <row r="110">
          <cell r="L110">
            <v>92556</v>
          </cell>
        </row>
      </sheetData>
      <sheetData sheetId="2939" refreshError="1"/>
      <sheetData sheetId="2940" refreshError="1"/>
      <sheetData sheetId="2941" refreshError="1"/>
      <sheetData sheetId="2942" refreshError="1"/>
      <sheetData sheetId="2943" refreshError="1"/>
      <sheetData sheetId="2944" refreshError="1"/>
      <sheetData sheetId="2945" refreshError="1"/>
      <sheetData sheetId="2946" refreshError="1"/>
      <sheetData sheetId="2947"/>
      <sheetData sheetId="2948"/>
      <sheetData sheetId="2949" refreshError="1"/>
      <sheetData sheetId="2950" refreshError="1"/>
      <sheetData sheetId="2951" refreshError="1"/>
      <sheetData sheetId="2952" refreshError="1"/>
      <sheetData sheetId="2953" refreshError="1"/>
      <sheetData sheetId="2954" refreshError="1"/>
      <sheetData sheetId="2955" refreshError="1"/>
      <sheetData sheetId="2956" refreshError="1"/>
      <sheetData sheetId="2957" refreshError="1"/>
      <sheetData sheetId="2958" refreshError="1"/>
      <sheetData sheetId="2959" refreshError="1"/>
      <sheetData sheetId="2960" refreshError="1"/>
      <sheetData sheetId="2961" refreshError="1"/>
      <sheetData sheetId="2962" refreshError="1"/>
      <sheetData sheetId="2963" refreshError="1"/>
      <sheetData sheetId="2964" refreshError="1"/>
      <sheetData sheetId="2965" refreshError="1"/>
      <sheetData sheetId="2966" refreshError="1"/>
      <sheetData sheetId="2967" refreshError="1"/>
      <sheetData sheetId="2968" refreshError="1"/>
      <sheetData sheetId="2969" refreshError="1"/>
      <sheetData sheetId="2970" refreshError="1"/>
      <sheetData sheetId="2971" refreshError="1"/>
      <sheetData sheetId="2972" refreshError="1"/>
      <sheetData sheetId="2973" refreshError="1"/>
      <sheetData sheetId="2974" refreshError="1"/>
      <sheetData sheetId="2975" refreshError="1"/>
      <sheetData sheetId="2976"/>
      <sheetData sheetId="2977"/>
      <sheetData sheetId="2978" refreshError="1"/>
      <sheetData sheetId="2979" refreshError="1"/>
      <sheetData sheetId="2980" refreshError="1"/>
      <sheetData sheetId="2981" refreshError="1"/>
      <sheetData sheetId="2982" refreshError="1"/>
      <sheetData sheetId="2983" refreshError="1"/>
      <sheetData sheetId="2984" refreshError="1"/>
      <sheetData sheetId="2985" refreshError="1"/>
      <sheetData sheetId="2986" refreshError="1"/>
      <sheetData sheetId="2987" refreshError="1"/>
      <sheetData sheetId="2988" refreshError="1"/>
      <sheetData sheetId="2989" refreshError="1"/>
      <sheetData sheetId="2990" refreshError="1"/>
      <sheetData sheetId="2991" refreshError="1"/>
      <sheetData sheetId="2992"/>
      <sheetData sheetId="2993" refreshError="1"/>
      <sheetData sheetId="2994" refreshError="1"/>
      <sheetData sheetId="2995" refreshError="1"/>
      <sheetData sheetId="2996" refreshError="1"/>
      <sheetData sheetId="2997"/>
      <sheetData sheetId="2998" refreshError="1"/>
      <sheetData sheetId="2999" refreshError="1"/>
      <sheetData sheetId="3000" refreshError="1"/>
      <sheetData sheetId="3001" refreshError="1"/>
      <sheetData sheetId="3002" refreshError="1"/>
      <sheetData sheetId="3003" refreshError="1"/>
      <sheetData sheetId="3004" refreshError="1"/>
      <sheetData sheetId="3005" refreshError="1"/>
      <sheetData sheetId="3006" refreshError="1"/>
      <sheetData sheetId="3007" refreshError="1"/>
      <sheetData sheetId="3008" refreshError="1"/>
      <sheetData sheetId="3009" refreshError="1"/>
      <sheetData sheetId="3010" refreshError="1"/>
      <sheetData sheetId="3011" refreshError="1"/>
      <sheetData sheetId="3012" refreshError="1"/>
      <sheetData sheetId="3013" refreshError="1"/>
      <sheetData sheetId="3014" refreshError="1"/>
      <sheetData sheetId="3015" refreshError="1"/>
      <sheetData sheetId="3016" refreshError="1"/>
      <sheetData sheetId="3017" refreshError="1"/>
      <sheetData sheetId="3018" refreshError="1"/>
      <sheetData sheetId="3019" refreshError="1"/>
      <sheetData sheetId="3020" refreshError="1"/>
      <sheetData sheetId="3021" refreshError="1"/>
      <sheetData sheetId="3022" refreshError="1"/>
      <sheetData sheetId="3023"/>
      <sheetData sheetId="3024" refreshError="1"/>
      <sheetData sheetId="3025" refreshError="1"/>
      <sheetData sheetId="3026" refreshError="1"/>
      <sheetData sheetId="3027" refreshError="1"/>
      <sheetData sheetId="3028" refreshError="1"/>
      <sheetData sheetId="3029" refreshError="1"/>
      <sheetData sheetId="3030" refreshError="1"/>
      <sheetData sheetId="3031" refreshError="1"/>
      <sheetData sheetId="3032" refreshError="1"/>
      <sheetData sheetId="3033" refreshError="1"/>
      <sheetData sheetId="3034" refreshError="1"/>
      <sheetData sheetId="3035" refreshError="1"/>
      <sheetData sheetId="3036" refreshError="1"/>
      <sheetData sheetId="3037" refreshError="1"/>
      <sheetData sheetId="3038" refreshError="1"/>
      <sheetData sheetId="3039" refreshError="1"/>
      <sheetData sheetId="3040" refreshError="1"/>
      <sheetData sheetId="3041" refreshError="1"/>
      <sheetData sheetId="3042" refreshError="1"/>
      <sheetData sheetId="3043" refreshError="1"/>
      <sheetData sheetId="3044" refreshError="1"/>
      <sheetData sheetId="3045" refreshError="1"/>
      <sheetData sheetId="3046" refreshError="1"/>
      <sheetData sheetId="3047" refreshError="1"/>
      <sheetData sheetId="3048" refreshError="1"/>
      <sheetData sheetId="3049" refreshError="1"/>
      <sheetData sheetId="3050" refreshError="1"/>
      <sheetData sheetId="3051" refreshError="1"/>
      <sheetData sheetId="3052" refreshError="1"/>
      <sheetData sheetId="3053" refreshError="1"/>
      <sheetData sheetId="3054" refreshError="1"/>
      <sheetData sheetId="3055" refreshError="1"/>
      <sheetData sheetId="3056" refreshError="1"/>
      <sheetData sheetId="3057" refreshError="1"/>
      <sheetData sheetId="3058" refreshError="1"/>
      <sheetData sheetId="3059" refreshError="1"/>
      <sheetData sheetId="3060" refreshError="1"/>
      <sheetData sheetId="3061" refreshError="1"/>
      <sheetData sheetId="3062" refreshError="1"/>
      <sheetData sheetId="3063" refreshError="1"/>
      <sheetData sheetId="3064" refreshError="1"/>
      <sheetData sheetId="3065" refreshError="1"/>
      <sheetData sheetId="3066" refreshError="1"/>
      <sheetData sheetId="3067" refreshError="1"/>
      <sheetData sheetId="3068" refreshError="1"/>
      <sheetData sheetId="3069" refreshError="1"/>
      <sheetData sheetId="3070" refreshError="1"/>
      <sheetData sheetId="3071" refreshError="1"/>
      <sheetData sheetId="3072" refreshError="1"/>
      <sheetData sheetId="3073" refreshError="1"/>
      <sheetData sheetId="3074" refreshError="1"/>
      <sheetData sheetId="3075" refreshError="1"/>
      <sheetData sheetId="3076"/>
      <sheetData sheetId="3077" refreshError="1"/>
      <sheetData sheetId="3078" refreshError="1"/>
      <sheetData sheetId="3079" refreshError="1"/>
      <sheetData sheetId="3080" refreshError="1"/>
      <sheetData sheetId="3081" refreshError="1"/>
      <sheetData sheetId="3082" refreshError="1"/>
      <sheetData sheetId="3083" refreshError="1"/>
      <sheetData sheetId="3084" refreshError="1"/>
      <sheetData sheetId="3085" refreshError="1"/>
      <sheetData sheetId="3086" refreshError="1"/>
      <sheetData sheetId="3087" refreshError="1"/>
      <sheetData sheetId="3088" refreshError="1"/>
      <sheetData sheetId="3089" refreshError="1"/>
      <sheetData sheetId="3090"/>
      <sheetData sheetId="3091"/>
      <sheetData sheetId="3092"/>
      <sheetData sheetId="3093"/>
      <sheetData sheetId="3094" refreshError="1"/>
      <sheetData sheetId="3095" refreshError="1"/>
      <sheetData sheetId="3096"/>
      <sheetData sheetId="3097"/>
      <sheetData sheetId="3098"/>
      <sheetData sheetId="3099"/>
      <sheetData sheetId="3100"/>
      <sheetData sheetId="3101" refreshError="1"/>
      <sheetData sheetId="3102"/>
      <sheetData sheetId="3103" refreshError="1"/>
      <sheetData sheetId="3104"/>
      <sheetData sheetId="3105" refreshError="1"/>
      <sheetData sheetId="3106"/>
      <sheetData sheetId="3107" refreshError="1"/>
      <sheetData sheetId="3108" refreshError="1"/>
      <sheetData sheetId="3109" refreshError="1"/>
      <sheetData sheetId="3110" refreshError="1"/>
      <sheetData sheetId="3111" refreshError="1"/>
      <sheetData sheetId="3112" refreshError="1"/>
      <sheetData sheetId="3113" refreshError="1"/>
      <sheetData sheetId="3114" refreshError="1"/>
      <sheetData sheetId="3115" refreshError="1"/>
      <sheetData sheetId="3116" refreshError="1"/>
      <sheetData sheetId="3117" refreshError="1"/>
      <sheetData sheetId="3118"/>
      <sheetData sheetId="3119" refreshError="1"/>
      <sheetData sheetId="3120" refreshError="1"/>
      <sheetData sheetId="3121"/>
      <sheetData sheetId="3122"/>
      <sheetData sheetId="3123" refreshError="1"/>
      <sheetData sheetId="3124" refreshError="1"/>
      <sheetData sheetId="3125" refreshError="1"/>
      <sheetData sheetId="3126" refreshError="1"/>
      <sheetData sheetId="3127"/>
      <sheetData sheetId="3128"/>
      <sheetData sheetId="3129"/>
      <sheetData sheetId="3130"/>
      <sheetData sheetId="3131"/>
      <sheetData sheetId="3132"/>
      <sheetData sheetId="3133" refreshError="1"/>
      <sheetData sheetId="3134" refreshError="1"/>
      <sheetData sheetId="3135" refreshError="1"/>
      <sheetData sheetId="3136" refreshError="1"/>
      <sheetData sheetId="3137" refreshError="1"/>
      <sheetData sheetId="3138"/>
      <sheetData sheetId="3139"/>
      <sheetData sheetId="3140"/>
      <sheetData sheetId="3141"/>
      <sheetData sheetId="3142"/>
      <sheetData sheetId="3143"/>
      <sheetData sheetId="3144"/>
      <sheetData sheetId="3145"/>
      <sheetData sheetId="3146"/>
      <sheetData sheetId="3147"/>
      <sheetData sheetId="3148"/>
      <sheetData sheetId="3149" refreshError="1"/>
      <sheetData sheetId="3150"/>
      <sheetData sheetId="3151"/>
      <sheetData sheetId="3152"/>
      <sheetData sheetId="3153"/>
      <sheetData sheetId="3154"/>
      <sheetData sheetId="3155"/>
      <sheetData sheetId="3156">
        <row r="110">
          <cell r="L110">
            <v>92556</v>
          </cell>
        </row>
      </sheetData>
      <sheetData sheetId="3157"/>
      <sheetData sheetId="3158" refreshError="1"/>
      <sheetData sheetId="3159"/>
      <sheetData sheetId="3160" refreshError="1"/>
      <sheetData sheetId="3161" refreshError="1"/>
      <sheetData sheetId="3162" refreshError="1"/>
      <sheetData sheetId="3163" refreshError="1"/>
      <sheetData sheetId="3164" refreshError="1"/>
      <sheetData sheetId="3165" refreshError="1"/>
      <sheetData sheetId="3166" refreshError="1"/>
      <sheetData sheetId="3167" refreshError="1"/>
      <sheetData sheetId="3168" refreshError="1"/>
      <sheetData sheetId="3169" refreshError="1"/>
      <sheetData sheetId="3170" refreshError="1"/>
      <sheetData sheetId="3171" refreshError="1"/>
      <sheetData sheetId="3172" refreshError="1"/>
      <sheetData sheetId="3173" refreshError="1"/>
      <sheetData sheetId="3174" refreshError="1"/>
      <sheetData sheetId="3175" refreshError="1"/>
      <sheetData sheetId="3176" refreshError="1"/>
      <sheetData sheetId="3177" refreshError="1"/>
      <sheetData sheetId="3178" refreshError="1"/>
      <sheetData sheetId="3179" refreshError="1"/>
      <sheetData sheetId="3180" refreshError="1"/>
      <sheetData sheetId="3181" refreshError="1"/>
      <sheetData sheetId="3182"/>
      <sheetData sheetId="3183"/>
      <sheetData sheetId="3184" refreshError="1"/>
      <sheetData sheetId="3185" refreshError="1"/>
      <sheetData sheetId="3186" refreshError="1"/>
      <sheetData sheetId="3187" refreshError="1"/>
      <sheetData sheetId="3188" refreshError="1"/>
      <sheetData sheetId="3189" refreshError="1"/>
      <sheetData sheetId="3190" refreshError="1"/>
      <sheetData sheetId="3191" refreshError="1"/>
      <sheetData sheetId="3192" refreshError="1"/>
      <sheetData sheetId="3193" refreshError="1"/>
      <sheetData sheetId="3194" refreshError="1"/>
      <sheetData sheetId="3195" refreshError="1"/>
      <sheetData sheetId="3196" refreshError="1"/>
      <sheetData sheetId="3197" refreshError="1"/>
      <sheetData sheetId="3198" refreshError="1"/>
      <sheetData sheetId="3199" refreshError="1"/>
      <sheetData sheetId="3200" refreshError="1"/>
      <sheetData sheetId="3201" refreshError="1"/>
      <sheetData sheetId="3202" refreshError="1"/>
      <sheetData sheetId="3203" refreshError="1"/>
      <sheetData sheetId="3204" refreshError="1"/>
      <sheetData sheetId="3205"/>
      <sheetData sheetId="3206"/>
      <sheetData sheetId="3207"/>
      <sheetData sheetId="3208"/>
      <sheetData sheetId="3209"/>
      <sheetData sheetId="3210" refreshError="1"/>
      <sheetData sheetId="3211" refreshError="1"/>
      <sheetData sheetId="3212" refreshError="1"/>
      <sheetData sheetId="3213"/>
      <sheetData sheetId="3214"/>
      <sheetData sheetId="3215" refreshError="1"/>
      <sheetData sheetId="3216" refreshError="1"/>
      <sheetData sheetId="3217" refreshError="1"/>
      <sheetData sheetId="3218" refreshError="1"/>
      <sheetData sheetId="3219" refreshError="1"/>
      <sheetData sheetId="3220" refreshError="1"/>
      <sheetData sheetId="3221" refreshError="1"/>
      <sheetData sheetId="3222" refreshError="1"/>
      <sheetData sheetId="3223" refreshError="1"/>
      <sheetData sheetId="3224" refreshError="1"/>
      <sheetData sheetId="3225" refreshError="1"/>
      <sheetData sheetId="3226" refreshError="1"/>
      <sheetData sheetId="3227" refreshError="1"/>
      <sheetData sheetId="3228" refreshError="1"/>
      <sheetData sheetId="3229" refreshError="1"/>
      <sheetData sheetId="3230" refreshError="1"/>
      <sheetData sheetId="3231"/>
      <sheetData sheetId="3232"/>
      <sheetData sheetId="3233" refreshError="1"/>
      <sheetData sheetId="3234" refreshError="1"/>
      <sheetData sheetId="3235" refreshError="1"/>
      <sheetData sheetId="3236" refreshError="1"/>
      <sheetData sheetId="3237" refreshError="1"/>
      <sheetData sheetId="3238" refreshError="1"/>
      <sheetData sheetId="3239" refreshError="1"/>
      <sheetData sheetId="3240" refreshError="1"/>
      <sheetData sheetId="3241" refreshError="1"/>
      <sheetData sheetId="3242" refreshError="1"/>
      <sheetData sheetId="3243" refreshError="1"/>
      <sheetData sheetId="3244" refreshError="1"/>
      <sheetData sheetId="3245" refreshError="1"/>
      <sheetData sheetId="3246" refreshError="1"/>
      <sheetData sheetId="3247" refreshError="1"/>
      <sheetData sheetId="3248" refreshError="1"/>
      <sheetData sheetId="3249" refreshError="1"/>
      <sheetData sheetId="3250" refreshError="1"/>
      <sheetData sheetId="3251" refreshError="1"/>
      <sheetData sheetId="3252" refreshError="1"/>
      <sheetData sheetId="3253" refreshError="1"/>
      <sheetData sheetId="3254">
        <row r="7">
          <cell r="A7" t="str">
            <v>{c}</v>
          </cell>
        </row>
      </sheetData>
      <sheetData sheetId="3255"/>
      <sheetData sheetId="3256" refreshError="1"/>
      <sheetData sheetId="3257"/>
      <sheetData sheetId="3258" refreshError="1"/>
      <sheetData sheetId="3259" refreshError="1"/>
      <sheetData sheetId="3260" refreshError="1"/>
      <sheetData sheetId="3261" refreshError="1"/>
      <sheetData sheetId="3262" refreshError="1"/>
      <sheetData sheetId="3263" refreshError="1"/>
      <sheetData sheetId="3264" refreshError="1"/>
      <sheetData sheetId="3265" refreshError="1"/>
      <sheetData sheetId="3266" refreshError="1"/>
      <sheetData sheetId="3267" refreshError="1"/>
      <sheetData sheetId="3268" refreshError="1"/>
      <sheetData sheetId="3269" refreshError="1"/>
      <sheetData sheetId="3270" refreshError="1"/>
      <sheetData sheetId="3271" refreshError="1"/>
      <sheetData sheetId="3272" refreshError="1"/>
      <sheetData sheetId="3273" refreshError="1"/>
      <sheetData sheetId="3274" refreshError="1"/>
      <sheetData sheetId="3275" refreshError="1"/>
      <sheetData sheetId="3276" refreshError="1"/>
      <sheetData sheetId="3277" refreshError="1"/>
      <sheetData sheetId="3278" refreshError="1"/>
      <sheetData sheetId="3279" refreshError="1"/>
      <sheetData sheetId="3280" refreshError="1"/>
      <sheetData sheetId="3281"/>
      <sheetData sheetId="3282"/>
      <sheetData sheetId="3283" refreshError="1"/>
      <sheetData sheetId="3284" refreshError="1"/>
      <sheetData sheetId="3285" refreshError="1"/>
      <sheetData sheetId="3286" refreshError="1"/>
      <sheetData sheetId="3287" refreshError="1"/>
      <sheetData sheetId="3288" refreshError="1"/>
      <sheetData sheetId="3289"/>
      <sheetData sheetId="3290"/>
      <sheetData sheetId="3291"/>
      <sheetData sheetId="3292"/>
      <sheetData sheetId="3293"/>
      <sheetData sheetId="3294" refreshError="1"/>
      <sheetData sheetId="3295" refreshError="1"/>
      <sheetData sheetId="3296" refreshError="1"/>
      <sheetData sheetId="3297" refreshError="1"/>
      <sheetData sheetId="3298" refreshError="1"/>
      <sheetData sheetId="3299" refreshError="1"/>
      <sheetData sheetId="3300" refreshError="1"/>
      <sheetData sheetId="3301" refreshError="1"/>
      <sheetData sheetId="3302" refreshError="1"/>
      <sheetData sheetId="3303" refreshError="1"/>
      <sheetData sheetId="3304" refreshError="1"/>
      <sheetData sheetId="3305">
        <row r="29">
          <cell r="D29" t="str">
            <v>&lt;5</v>
          </cell>
        </row>
      </sheetData>
      <sheetData sheetId="3306">
        <row r="29">
          <cell r="D29" t="str">
            <v>&lt;5</v>
          </cell>
        </row>
      </sheetData>
      <sheetData sheetId="3307"/>
      <sheetData sheetId="3308" refreshError="1"/>
      <sheetData sheetId="3309" refreshError="1"/>
      <sheetData sheetId="3310" refreshError="1"/>
      <sheetData sheetId="3311" refreshError="1"/>
      <sheetData sheetId="3312" refreshError="1"/>
      <sheetData sheetId="3313" refreshError="1"/>
      <sheetData sheetId="3314" refreshError="1"/>
      <sheetData sheetId="3315" refreshError="1"/>
      <sheetData sheetId="3316" refreshError="1"/>
      <sheetData sheetId="3317" refreshError="1"/>
      <sheetData sheetId="3318" refreshError="1"/>
      <sheetData sheetId="3319" refreshError="1"/>
      <sheetData sheetId="3320" refreshError="1"/>
      <sheetData sheetId="3321" refreshError="1"/>
      <sheetData sheetId="3322" refreshError="1"/>
      <sheetData sheetId="3323" refreshError="1"/>
      <sheetData sheetId="3324" refreshError="1"/>
      <sheetData sheetId="3325" refreshError="1"/>
      <sheetData sheetId="3326" refreshError="1"/>
      <sheetData sheetId="3327" refreshError="1"/>
      <sheetData sheetId="3328" refreshError="1"/>
      <sheetData sheetId="3329" refreshError="1"/>
      <sheetData sheetId="3330" refreshError="1"/>
      <sheetData sheetId="3331" refreshError="1"/>
      <sheetData sheetId="3332" refreshError="1"/>
      <sheetData sheetId="3333" refreshError="1"/>
      <sheetData sheetId="3334" refreshError="1"/>
      <sheetData sheetId="3335" refreshError="1"/>
      <sheetData sheetId="3336" refreshError="1"/>
      <sheetData sheetId="3337" refreshError="1"/>
      <sheetData sheetId="3338" refreshError="1"/>
      <sheetData sheetId="3339" refreshError="1"/>
      <sheetData sheetId="3340" refreshError="1"/>
      <sheetData sheetId="3341" refreshError="1"/>
      <sheetData sheetId="3342" refreshError="1"/>
      <sheetData sheetId="3343" refreshError="1"/>
      <sheetData sheetId="3344">
        <row r="17">
          <cell r="K17" t="str">
            <v>&lt;1</v>
          </cell>
        </row>
      </sheetData>
      <sheetData sheetId="3345" refreshError="1"/>
      <sheetData sheetId="3346" refreshError="1"/>
      <sheetData sheetId="3347" refreshError="1"/>
      <sheetData sheetId="3348" refreshError="1"/>
      <sheetData sheetId="3349"/>
      <sheetData sheetId="3350" refreshError="1"/>
      <sheetData sheetId="3351" refreshError="1"/>
      <sheetData sheetId="3352" refreshError="1"/>
      <sheetData sheetId="3353" refreshError="1"/>
      <sheetData sheetId="3354" refreshError="1"/>
      <sheetData sheetId="3355" refreshError="1"/>
      <sheetData sheetId="3356" refreshError="1"/>
      <sheetData sheetId="3357" refreshError="1"/>
      <sheetData sheetId="3358" refreshError="1"/>
      <sheetData sheetId="3359" refreshError="1"/>
      <sheetData sheetId="3360" refreshError="1"/>
      <sheetData sheetId="3361" refreshError="1"/>
      <sheetData sheetId="3362" refreshError="1"/>
      <sheetData sheetId="3363" refreshError="1"/>
      <sheetData sheetId="3364" refreshError="1"/>
      <sheetData sheetId="3365" refreshError="1"/>
      <sheetData sheetId="3366" refreshError="1"/>
      <sheetData sheetId="3367" refreshError="1"/>
      <sheetData sheetId="3368" refreshError="1"/>
      <sheetData sheetId="3369" refreshError="1"/>
      <sheetData sheetId="3370"/>
      <sheetData sheetId="3371"/>
      <sheetData sheetId="3372" refreshError="1"/>
      <sheetData sheetId="3373" refreshError="1"/>
      <sheetData sheetId="3374" refreshError="1"/>
      <sheetData sheetId="3375" refreshError="1"/>
      <sheetData sheetId="3376"/>
      <sheetData sheetId="3377"/>
      <sheetData sheetId="3378"/>
      <sheetData sheetId="3379"/>
      <sheetData sheetId="3380"/>
      <sheetData sheetId="3381"/>
      <sheetData sheetId="3382"/>
      <sheetData sheetId="3383" refreshError="1"/>
      <sheetData sheetId="3384" refreshError="1"/>
      <sheetData sheetId="3385">
        <row r="17">
          <cell r="Q17">
            <v>11538.076629999998</v>
          </cell>
        </row>
      </sheetData>
      <sheetData sheetId="3386">
        <row r="17">
          <cell r="Q17">
            <v>11538.076629999998</v>
          </cell>
        </row>
      </sheetData>
      <sheetData sheetId="3387" refreshError="1"/>
      <sheetData sheetId="3388" refreshError="1"/>
      <sheetData sheetId="3389" refreshError="1"/>
      <sheetData sheetId="3390" refreshError="1"/>
      <sheetData sheetId="3391" refreshError="1"/>
      <sheetData sheetId="3392" refreshError="1"/>
      <sheetData sheetId="3393" refreshError="1"/>
      <sheetData sheetId="3394" refreshError="1"/>
      <sheetData sheetId="3395" refreshError="1"/>
      <sheetData sheetId="3396" refreshError="1"/>
      <sheetData sheetId="3397"/>
      <sheetData sheetId="3398"/>
      <sheetData sheetId="3399"/>
      <sheetData sheetId="3400" refreshError="1"/>
      <sheetData sheetId="3401" refreshError="1"/>
      <sheetData sheetId="3402" refreshError="1"/>
      <sheetData sheetId="3403" refreshError="1"/>
      <sheetData sheetId="3404" refreshError="1"/>
      <sheetData sheetId="3405" refreshError="1"/>
      <sheetData sheetId="3406" refreshError="1"/>
      <sheetData sheetId="3407"/>
      <sheetData sheetId="3408"/>
      <sheetData sheetId="3409" refreshError="1"/>
      <sheetData sheetId="3410">
        <row r="831">
          <cell r="R831">
            <v>32146023.650000002</v>
          </cell>
        </row>
      </sheetData>
      <sheetData sheetId="3411" refreshError="1"/>
      <sheetData sheetId="3412" refreshError="1"/>
      <sheetData sheetId="3413" refreshError="1"/>
      <sheetData sheetId="3414" refreshError="1"/>
      <sheetData sheetId="3415" refreshError="1"/>
      <sheetData sheetId="3416" refreshError="1"/>
      <sheetData sheetId="3417" refreshError="1"/>
      <sheetData sheetId="3418">
        <row r="831">
          <cell r="R831">
            <v>32146023.650000002</v>
          </cell>
        </row>
      </sheetData>
      <sheetData sheetId="3419" refreshError="1"/>
      <sheetData sheetId="3420" refreshError="1"/>
      <sheetData sheetId="3421" refreshError="1"/>
      <sheetData sheetId="3422" refreshError="1"/>
      <sheetData sheetId="3423"/>
      <sheetData sheetId="3424"/>
      <sheetData sheetId="3425">
        <row r="831">
          <cell r="R831">
            <v>32146023.650000002</v>
          </cell>
        </row>
      </sheetData>
      <sheetData sheetId="3426">
        <row r="831">
          <cell r="R831">
            <v>32146023.649999999</v>
          </cell>
        </row>
      </sheetData>
      <sheetData sheetId="3427"/>
      <sheetData sheetId="3428"/>
      <sheetData sheetId="3429"/>
      <sheetData sheetId="3430"/>
      <sheetData sheetId="3431" refreshError="1"/>
      <sheetData sheetId="3432" refreshError="1"/>
      <sheetData sheetId="3433" refreshError="1"/>
      <sheetData sheetId="3434" refreshError="1"/>
      <sheetData sheetId="3435" refreshError="1"/>
      <sheetData sheetId="3436" refreshError="1"/>
      <sheetData sheetId="3437" refreshError="1"/>
      <sheetData sheetId="3438" refreshError="1"/>
      <sheetData sheetId="3439" refreshError="1"/>
      <sheetData sheetId="3440" refreshError="1"/>
      <sheetData sheetId="3441"/>
      <sheetData sheetId="3442"/>
      <sheetData sheetId="3443"/>
      <sheetData sheetId="3444">
        <row r="831">
          <cell r="R831">
            <v>32146023.650000002</v>
          </cell>
        </row>
      </sheetData>
      <sheetData sheetId="3445"/>
      <sheetData sheetId="3446"/>
      <sheetData sheetId="3447"/>
      <sheetData sheetId="3448"/>
      <sheetData sheetId="3449"/>
      <sheetData sheetId="3450" refreshError="1"/>
      <sheetData sheetId="3451" refreshError="1"/>
      <sheetData sheetId="3452" refreshError="1"/>
      <sheetData sheetId="3453" refreshError="1"/>
      <sheetData sheetId="3454" refreshError="1"/>
      <sheetData sheetId="3455" refreshError="1"/>
      <sheetData sheetId="3456" refreshError="1"/>
      <sheetData sheetId="3457" refreshError="1"/>
      <sheetData sheetId="3458" refreshError="1"/>
      <sheetData sheetId="3459" refreshError="1"/>
      <sheetData sheetId="3460" refreshError="1"/>
      <sheetData sheetId="3461" refreshError="1"/>
      <sheetData sheetId="3462" refreshError="1"/>
      <sheetData sheetId="3463" refreshError="1"/>
      <sheetData sheetId="3464" refreshError="1"/>
      <sheetData sheetId="3465" refreshError="1"/>
      <sheetData sheetId="3466" refreshError="1"/>
      <sheetData sheetId="3467" refreshError="1"/>
      <sheetData sheetId="3468" refreshError="1"/>
      <sheetData sheetId="3469" refreshError="1"/>
      <sheetData sheetId="3470" refreshError="1"/>
      <sheetData sheetId="3471" refreshError="1"/>
      <sheetData sheetId="3472" refreshError="1"/>
      <sheetData sheetId="3473" refreshError="1"/>
      <sheetData sheetId="3474" refreshError="1"/>
      <sheetData sheetId="3475" refreshError="1"/>
      <sheetData sheetId="3476"/>
      <sheetData sheetId="3477" refreshError="1"/>
      <sheetData sheetId="3478" refreshError="1"/>
      <sheetData sheetId="3479" refreshError="1"/>
      <sheetData sheetId="3480" refreshError="1"/>
      <sheetData sheetId="3481" refreshError="1"/>
      <sheetData sheetId="3482" refreshError="1"/>
      <sheetData sheetId="3483" refreshError="1"/>
      <sheetData sheetId="3484"/>
      <sheetData sheetId="3485" refreshError="1"/>
      <sheetData sheetId="3486" refreshError="1"/>
      <sheetData sheetId="3487" refreshError="1"/>
      <sheetData sheetId="3488" refreshError="1"/>
      <sheetData sheetId="3489" refreshError="1"/>
      <sheetData sheetId="3490"/>
      <sheetData sheetId="3491"/>
      <sheetData sheetId="3492" refreshError="1"/>
      <sheetData sheetId="3493" refreshError="1"/>
      <sheetData sheetId="3494" refreshError="1"/>
      <sheetData sheetId="3495" refreshError="1"/>
      <sheetData sheetId="3496" refreshError="1"/>
      <sheetData sheetId="3497" refreshError="1"/>
      <sheetData sheetId="3498" refreshError="1"/>
      <sheetData sheetId="3499"/>
      <sheetData sheetId="3500" refreshError="1"/>
      <sheetData sheetId="3501" refreshError="1"/>
      <sheetData sheetId="3502" refreshError="1"/>
      <sheetData sheetId="3503" refreshError="1"/>
      <sheetData sheetId="3504" refreshError="1"/>
      <sheetData sheetId="3505" refreshError="1"/>
      <sheetData sheetId="3506" refreshError="1"/>
      <sheetData sheetId="3507" refreshError="1"/>
      <sheetData sheetId="3508" refreshError="1"/>
      <sheetData sheetId="3509" refreshError="1"/>
      <sheetData sheetId="3510"/>
      <sheetData sheetId="3511" refreshError="1"/>
      <sheetData sheetId="3512" refreshError="1"/>
      <sheetData sheetId="3513" refreshError="1"/>
      <sheetData sheetId="3514" refreshError="1"/>
      <sheetData sheetId="3515" refreshError="1"/>
      <sheetData sheetId="3516" refreshError="1"/>
      <sheetData sheetId="3517" refreshError="1"/>
      <sheetData sheetId="3518" refreshError="1"/>
      <sheetData sheetId="3519" refreshError="1"/>
      <sheetData sheetId="3520" refreshError="1"/>
      <sheetData sheetId="3521" refreshError="1"/>
      <sheetData sheetId="3522" refreshError="1"/>
      <sheetData sheetId="3523" refreshError="1"/>
      <sheetData sheetId="3524" refreshError="1"/>
      <sheetData sheetId="3525" refreshError="1"/>
      <sheetData sheetId="3526" refreshError="1"/>
      <sheetData sheetId="3527" refreshError="1"/>
      <sheetData sheetId="3528" refreshError="1"/>
      <sheetData sheetId="3529" refreshError="1"/>
      <sheetData sheetId="3530">
        <row r="831">
          <cell r="R831">
            <v>32146023.650000002</v>
          </cell>
        </row>
      </sheetData>
      <sheetData sheetId="3531">
        <row r="17">
          <cell r="Q17">
            <v>11538.076629999998</v>
          </cell>
        </row>
      </sheetData>
      <sheetData sheetId="3532"/>
      <sheetData sheetId="3533"/>
      <sheetData sheetId="3534"/>
      <sheetData sheetId="3535"/>
      <sheetData sheetId="3536"/>
      <sheetData sheetId="3537" refreshError="1"/>
      <sheetData sheetId="3538" refreshError="1"/>
      <sheetData sheetId="3539"/>
      <sheetData sheetId="3540"/>
      <sheetData sheetId="3541"/>
      <sheetData sheetId="3542" refreshError="1"/>
      <sheetData sheetId="3543" refreshError="1"/>
      <sheetData sheetId="3544" refreshError="1"/>
      <sheetData sheetId="3545" refreshError="1"/>
      <sheetData sheetId="3546" refreshError="1"/>
      <sheetData sheetId="3547" refreshError="1"/>
      <sheetData sheetId="3548" refreshError="1"/>
      <sheetData sheetId="3549" refreshError="1"/>
      <sheetData sheetId="3550" refreshError="1"/>
      <sheetData sheetId="3551" refreshError="1"/>
      <sheetData sheetId="3552" refreshError="1"/>
      <sheetData sheetId="3553" refreshError="1"/>
      <sheetData sheetId="3554" refreshError="1"/>
      <sheetData sheetId="3555"/>
      <sheetData sheetId="3556" refreshError="1"/>
      <sheetData sheetId="3557" refreshError="1"/>
      <sheetData sheetId="3558" refreshError="1"/>
      <sheetData sheetId="3559" refreshError="1"/>
      <sheetData sheetId="3560" refreshError="1"/>
      <sheetData sheetId="3561" refreshError="1"/>
      <sheetData sheetId="3562" refreshError="1"/>
      <sheetData sheetId="3563" refreshError="1"/>
      <sheetData sheetId="3564">
        <row r="13">
          <cell r="I13">
            <v>1183000</v>
          </cell>
        </row>
      </sheetData>
      <sheetData sheetId="3565">
        <row r="13">
          <cell r="I13">
            <v>1183000</v>
          </cell>
        </row>
      </sheetData>
      <sheetData sheetId="3566" refreshError="1"/>
      <sheetData sheetId="3567" refreshError="1"/>
      <sheetData sheetId="3568" refreshError="1"/>
      <sheetData sheetId="3569" refreshError="1"/>
      <sheetData sheetId="3570" refreshError="1"/>
      <sheetData sheetId="3571" refreshError="1"/>
      <sheetData sheetId="3572" refreshError="1"/>
      <sheetData sheetId="3573" refreshError="1"/>
      <sheetData sheetId="3574" refreshError="1"/>
      <sheetData sheetId="3575" refreshError="1"/>
      <sheetData sheetId="3576" refreshError="1"/>
      <sheetData sheetId="3577"/>
      <sheetData sheetId="3578" refreshError="1"/>
      <sheetData sheetId="3579" refreshError="1"/>
      <sheetData sheetId="3580" refreshError="1"/>
      <sheetData sheetId="3581" refreshError="1"/>
      <sheetData sheetId="3582"/>
      <sheetData sheetId="3583" refreshError="1"/>
      <sheetData sheetId="3584"/>
      <sheetData sheetId="3585" refreshError="1"/>
      <sheetData sheetId="3586" refreshError="1"/>
      <sheetData sheetId="3587" refreshError="1"/>
      <sheetData sheetId="3588" refreshError="1"/>
      <sheetData sheetId="3589" refreshError="1"/>
      <sheetData sheetId="3590" refreshError="1"/>
      <sheetData sheetId="3591" refreshError="1"/>
      <sheetData sheetId="3592" refreshError="1"/>
      <sheetData sheetId="3593"/>
      <sheetData sheetId="3594"/>
      <sheetData sheetId="3595" refreshError="1"/>
      <sheetData sheetId="3596" refreshError="1"/>
      <sheetData sheetId="3597" refreshError="1"/>
      <sheetData sheetId="3598" refreshError="1"/>
      <sheetData sheetId="3599" refreshError="1"/>
      <sheetData sheetId="3600"/>
      <sheetData sheetId="3601"/>
      <sheetData sheetId="3602" refreshError="1"/>
      <sheetData sheetId="3603" refreshError="1"/>
      <sheetData sheetId="3604" refreshError="1"/>
      <sheetData sheetId="3605" refreshError="1"/>
      <sheetData sheetId="3606" refreshError="1"/>
      <sheetData sheetId="3607"/>
      <sheetData sheetId="3608"/>
      <sheetData sheetId="3609" refreshError="1"/>
      <sheetData sheetId="3610" refreshError="1"/>
      <sheetData sheetId="3611"/>
      <sheetData sheetId="3612" refreshError="1"/>
      <sheetData sheetId="3613" refreshError="1"/>
      <sheetData sheetId="3614" refreshError="1"/>
      <sheetData sheetId="3615" refreshError="1"/>
      <sheetData sheetId="3616" refreshError="1"/>
      <sheetData sheetId="3617" refreshError="1"/>
      <sheetData sheetId="3618" refreshError="1"/>
      <sheetData sheetId="3619" refreshError="1"/>
      <sheetData sheetId="3620" refreshError="1"/>
      <sheetData sheetId="3621"/>
      <sheetData sheetId="3622"/>
      <sheetData sheetId="3623" refreshError="1"/>
      <sheetData sheetId="3624" refreshError="1"/>
      <sheetData sheetId="3625" refreshError="1"/>
      <sheetData sheetId="3626" refreshError="1"/>
      <sheetData sheetId="3627" refreshError="1"/>
      <sheetData sheetId="3628" refreshError="1"/>
      <sheetData sheetId="3629" refreshError="1"/>
      <sheetData sheetId="3630" refreshError="1"/>
      <sheetData sheetId="3631" refreshError="1"/>
      <sheetData sheetId="3632" refreshError="1"/>
      <sheetData sheetId="3633" refreshError="1"/>
      <sheetData sheetId="3634" refreshError="1"/>
      <sheetData sheetId="3635" refreshError="1"/>
      <sheetData sheetId="3636" refreshError="1"/>
      <sheetData sheetId="3637" refreshError="1"/>
      <sheetData sheetId="3638" refreshError="1"/>
      <sheetData sheetId="3639" refreshError="1"/>
      <sheetData sheetId="3640" refreshError="1"/>
      <sheetData sheetId="3641"/>
      <sheetData sheetId="3642" refreshError="1"/>
      <sheetData sheetId="3643"/>
      <sheetData sheetId="3644">
        <row r="9">
          <cell r="G9">
            <v>0</v>
          </cell>
        </row>
      </sheetData>
      <sheetData sheetId="3645"/>
      <sheetData sheetId="3646" refreshError="1"/>
      <sheetData sheetId="3647" refreshError="1"/>
      <sheetData sheetId="3648"/>
      <sheetData sheetId="3649" refreshError="1"/>
      <sheetData sheetId="3650" refreshError="1"/>
      <sheetData sheetId="3651" refreshError="1"/>
      <sheetData sheetId="3652" refreshError="1"/>
      <sheetData sheetId="3653" refreshError="1"/>
      <sheetData sheetId="3654" refreshError="1"/>
      <sheetData sheetId="3655" refreshError="1"/>
      <sheetData sheetId="3656" refreshError="1"/>
      <sheetData sheetId="3657" refreshError="1"/>
      <sheetData sheetId="3658" refreshError="1"/>
      <sheetData sheetId="3659" refreshError="1"/>
      <sheetData sheetId="3660" refreshError="1"/>
      <sheetData sheetId="3661" refreshError="1"/>
      <sheetData sheetId="3662" refreshError="1"/>
      <sheetData sheetId="3663" refreshError="1"/>
      <sheetData sheetId="3664" refreshError="1"/>
      <sheetData sheetId="3665"/>
      <sheetData sheetId="3666"/>
      <sheetData sheetId="3667"/>
      <sheetData sheetId="3668"/>
      <sheetData sheetId="3669"/>
      <sheetData sheetId="3670" refreshError="1"/>
      <sheetData sheetId="3671" refreshError="1"/>
      <sheetData sheetId="3672">
        <row r="831">
          <cell r="R831">
            <v>32146023.650000002</v>
          </cell>
        </row>
      </sheetData>
      <sheetData sheetId="3673" refreshError="1"/>
      <sheetData sheetId="3674" refreshError="1"/>
      <sheetData sheetId="3675"/>
      <sheetData sheetId="3676" refreshError="1"/>
      <sheetData sheetId="3677" refreshError="1"/>
      <sheetData sheetId="3678" refreshError="1"/>
      <sheetData sheetId="3679" refreshError="1"/>
      <sheetData sheetId="3680" refreshError="1"/>
      <sheetData sheetId="3681" refreshError="1"/>
      <sheetData sheetId="3682" refreshError="1"/>
      <sheetData sheetId="3683" refreshError="1"/>
      <sheetData sheetId="3684" refreshError="1"/>
      <sheetData sheetId="3685" refreshError="1"/>
      <sheetData sheetId="3686"/>
      <sheetData sheetId="3687"/>
      <sheetData sheetId="3688" refreshError="1"/>
      <sheetData sheetId="3689" refreshError="1"/>
      <sheetData sheetId="3690" refreshError="1"/>
      <sheetData sheetId="3691" refreshError="1"/>
      <sheetData sheetId="3692" refreshError="1"/>
      <sheetData sheetId="3693"/>
      <sheetData sheetId="3694" refreshError="1"/>
      <sheetData sheetId="3695" refreshError="1"/>
      <sheetData sheetId="3696" refreshError="1"/>
      <sheetData sheetId="3697" refreshError="1"/>
      <sheetData sheetId="3698" refreshError="1"/>
      <sheetData sheetId="3699" refreshError="1"/>
      <sheetData sheetId="3700" refreshError="1"/>
      <sheetData sheetId="3701" refreshError="1"/>
      <sheetData sheetId="3702" refreshError="1"/>
      <sheetData sheetId="3703" refreshError="1"/>
      <sheetData sheetId="3704" refreshError="1"/>
      <sheetData sheetId="3705" refreshError="1"/>
      <sheetData sheetId="3706" refreshError="1"/>
      <sheetData sheetId="3707" refreshError="1"/>
      <sheetData sheetId="3708" refreshError="1"/>
      <sheetData sheetId="3709"/>
      <sheetData sheetId="3710">
        <row r="26">
          <cell r="G26">
            <v>0</v>
          </cell>
        </row>
      </sheetData>
      <sheetData sheetId="3711" refreshError="1"/>
      <sheetData sheetId="3712" refreshError="1"/>
      <sheetData sheetId="3713" refreshError="1"/>
      <sheetData sheetId="3714" refreshError="1"/>
      <sheetData sheetId="3715" refreshError="1"/>
      <sheetData sheetId="3716" refreshError="1"/>
      <sheetData sheetId="3717" refreshError="1"/>
      <sheetData sheetId="3718" refreshError="1"/>
      <sheetData sheetId="3719" refreshError="1"/>
      <sheetData sheetId="3720" refreshError="1"/>
      <sheetData sheetId="3721" refreshError="1"/>
      <sheetData sheetId="3722" refreshError="1"/>
      <sheetData sheetId="3723" refreshError="1"/>
      <sheetData sheetId="3724" refreshError="1"/>
      <sheetData sheetId="3725" refreshError="1"/>
      <sheetData sheetId="3726" refreshError="1"/>
      <sheetData sheetId="3727" refreshError="1"/>
      <sheetData sheetId="3728" refreshError="1"/>
      <sheetData sheetId="3729" refreshError="1"/>
      <sheetData sheetId="3730" refreshError="1"/>
      <sheetData sheetId="3731" refreshError="1"/>
      <sheetData sheetId="3732" refreshError="1"/>
      <sheetData sheetId="3733" refreshError="1"/>
      <sheetData sheetId="3734" refreshError="1"/>
      <sheetData sheetId="3735" refreshError="1"/>
      <sheetData sheetId="3736" refreshError="1"/>
      <sheetData sheetId="3737" refreshError="1"/>
      <sheetData sheetId="3738" refreshError="1"/>
      <sheetData sheetId="3739"/>
      <sheetData sheetId="3740" refreshError="1"/>
      <sheetData sheetId="3741" refreshError="1"/>
      <sheetData sheetId="3742" refreshError="1"/>
      <sheetData sheetId="3743" refreshError="1"/>
      <sheetData sheetId="3744" refreshError="1"/>
      <sheetData sheetId="3745" refreshError="1"/>
      <sheetData sheetId="3746" refreshError="1"/>
      <sheetData sheetId="3747" refreshError="1"/>
      <sheetData sheetId="3748" refreshError="1"/>
      <sheetData sheetId="3749" refreshError="1"/>
      <sheetData sheetId="3750" refreshError="1"/>
      <sheetData sheetId="3751" refreshError="1"/>
      <sheetData sheetId="3752" refreshError="1"/>
      <sheetData sheetId="3753" refreshError="1"/>
      <sheetData sheetId="3754" refreshError="1"/>
      <sheetData sheetId="3755" refreshError="1"/>
      <sheetData sheetId="3756" refreshError="1"/>
      <sheetData sheetId="3757" refreshError="1"/>
      <sheetData sheetId="3758" refreshError="1"/>
      <sheetData sheetId="3759"/>
      <sheetData sheetId="3760"/>
      <sheetData sheetId="3761" refreshError="1"/>
      <sheetData sheetId="3762"/>
      <sheetData sheetId="3763"/>
      <sheetData sheetId="3764"/>
      <sheetData sheetId="3765"/>
      <sheetData sheetId="3766" refreshError="1"/>
      <sheetData sheetId="3767" refreshError="1"/>
      <sheetData sheetId="3768" refreshError="1"/>
      <sheetData sheetId="3769" refreshError="1"/>
      <sheetData sheetId="3770" refreshError="1"/>
      <sheetData sheetId="3771"/>
      <sheetData sheetId="3772" refreshError="1"/>
      <sheetData sheetId="3773" refreshError="1"/>
      <sheetData sheetId="3774" refreshError="1"/>
      <sheetData sheetId="3775" refreshError="1"/>
      <sheetData sheetId="3776" refreshError="1"/>
      <sheetData sheetId="3777" refreshError="1"/>
      <sheetData sheetId="3778" refreshError="1"/>
      <sheetData sheetId="3779" refreshError="1"/>
      <sheetData sheetId="3780" refreshError="1"/>
      <sheetData sheetId="3781" refreshError="1"/>
      <sheetData sheetId="3782" refreshError="1"/>
      <sheetData sheetId="3783" refreshError="1"/>
      <sheetData sheetId="3784" refreshError="1"/>
      <sheetData sheetId="3785" refreshError="1"/>
      <sheetData sheetId="3786" refreshError="1"/>
      <sheetData sheetId="3787" refreshError="1"/>
      <sheetData sheetId="3788" refreshError="1"/>
      <sheetData sheetId="3789" refreshError="1"/>
      <sheetData sheetId="3790" refreshError="1"/>
      <sheetData sheetId="3791" refreshError="1"/>
      <sheetData sheetId="3792" refreshError="1"/>
      <sheetData sheetId="3793" refreshError="1"/>
      <sheetData sheetId="3794" refreshError="1"/>
      <sheetData sheetId="3795" refreshError="1"/>
      <sheetData sheetId="3796" refreshError="1"/>
      <sheetData sheetId="3797" refreshError="1"/>
      <sheetData sheetId="3798" refreshError="1"/>
      <sheetData sheetId="3799" refreshError="1"/>
      <sheetData sheetId="3800" refreshError="1"/>
      <sheetData sheetId="3801" refreshError="1"/>
      <sheetData sheetId="3802" refreshError="1"/>
      <sheetData sheetId="3803"/>
      <sheetData sheetId="3804" refreshError="1"/>
      <sheetData sheetId="3805" refreshError="1"/>
      <sheetData sheetId="3806" refreshError="1"/>
      <sheetData sheetId="3807" refreshError="1"/>
      <sheetData sheetId="3808" refreshError="1"/>
      <sheetData sheetId="3809" refreshError="1"/>
      <sheetData sheetId="3810" refreshError="1"/>
      <sheetData sheetId="3811" refreshError="1"/>
      <sheetData sheetId="3812" refreshError="1"/>
      <sheetData sheetId="3813" refreshError="1"/>
      <sheetData sheetId="3814" refreshError="1"/>
      <sheetData sheetId="3815" refreshError="1"/>
      <sheetData sheetId="3816" refreshError="1"/>
      <sheetData sheetId="3817" refreshError="1"/>
      <sheetData sheetId="3818" refreshError="1"/>
      <sheetData sheetId="3819" refreshError="1"/>
      <sheetData sheetId="3820" refreshError="1"/>
      <sheetData sheetId="3821" refreshError="1"/>
      <sheetData sheetId="3822" refreshError="1"/>
      <sheetData sheetId="3823" refreshError="1"/>
      <sheetData sheetId="3824"/>
      <sheetData sheetId="3825" refreshError="1"/>
      <sheetData sheetId="3826" refreshError="1"/>
      <sheetData sheetId="3827" refreshError="1"/>
      <sheetData sheetId="3828" refreshError="1"/>
      <sheetData sheetId="3829" refreshError="1"/>
      <sheetData sheetId="3830" refreshError="1"/>
      <sheetData sheetId="3831" refreshError="1"/>
      <sheetData sheetId="3832"/>
      <sheetData sheetId="3833" refreshError="1"/>
      <sheetData sheetId="3834" refreshError="1"/>
      <sheetData sheetId="3835" refreshError="1"/>
      <sheetData sheetId="3836" refreshError="1"/>
      <sheetData sheetId="3837" refreshError="1"/>
      <sheetData sheetId="3838" refreshError="1"/>
      <sheetData sheetId="3839" refreshError="1"/>
      <sheetData sheetId="3840" refreshError="1"/>
      <sheetData sheetId="3841" refreshError="1"/>
      <sheetData sheetId="3842" refreshError="1"/>
      <sheetData sheetId="3843" refreshError="1"/>
      <sheetData sheetId="3844" refreshError="1"/>
      <sheetData sheetId="3845"/>
      <sheetData sheetId="3846" refreshError="1"/>
      <sheetData sheetId="3847" refreshError="1"/>
      <sheetData sheetId="3848" refreshError="1"/>
      <sheetData sheetId="3849" refreshError="1"/>
      <sheetData sheetId="3850" refreshError="1"/>
      <sheetData sheetId="3851" refreshError="1"/>
      <sheetData sheetId="3852" refreshError="1"/>
      <sheetData sheetId="3853" refreshError="1"/>
      <sheetData sheetId="3854" refreshError="1"/>
      <sheetData sheetId="3855"/>
      <sheetData sheetId="3856"/>
      <sheetData sheetId="3857"/>
      <sheetData sheetId="3858"/>
      <sheetData sheetId="3859"/>
      <sheetData sheetId="3860"/>
      <sheetData sheetId="3861" refreshError="1"/>
      <sheetData sheetId="3862" refreshError="1"/>
      <sheetData sheetId="3863" refreshError="1"/>
      <sheetData sheetId="3864" refreshError="1"/>
      <sheetData sheetId="3865"/>
      <sheetData sheetId="3866" refreshError="1"/>
      <sheetData sheetId="3867"/>
      <sheetData sheetId="3868" refreshError="1"/>
      <sheetData sheetId="3869" refreshError="1"/>
      <sheetData sheetId="3870" refreshError="1"/>
      <sheetData sheetId="3871" refreshError="1"/>
      <sheetData sheetId="3872" refreshError="1"/>
      <sheetData sheetId="3873" refreshError="1"/>
      <sheetData sheetId="3874" refreshError="1"/>
      <sheetData sheetId="3875" refreshError="1"/>
      <sheetData sheetId="3876" refreshError="1"/>
      <sheetData sheetId="3877" refreshError="1"/>
      <sheetData sheetId="3878" refreshError="1"/>
      <sheetData sheetId="3879" refreshError="1"/>
      <sheetData sheetId="3880" refreshError="1"/>
      <sheetData sheetId="3881"/>
      <sheetData sheetId="3882"/>
      <sheetData sheetId="3883" refreshError="1"/>
      <sheetData sheetId="3884" refreshError="1"/>
      <sheetData sheetId="3885" refreshError="1"/>
      <sheetData sheetId="3886" refreshError="1"/>
      <sheetData sheetId="3887" refreshError="1"/>
      <sheetData sheetId="3888" refreshError="1"/>
      <sheetData sheetId="3889" refreshError="1"/>
      <sheetData sheetId="3890" refreshError="1"/>
      <sheetData sheetId="3891" refreshError="1"/>
      <sheetData sheetId="3892" refreshError="1"/>
      <sheetData sheetId="3893" refreshError="1"/>
      <sheetData sheetId="3894" refreshError="1"/>
      <sheetData sheetId="3895"/>
      <sheetData sheetId="3896"/>
      <sheetData sheetId="3897"/>
      <sheetData sheetId="3898"/>
      <sheetData sheetId="3899"/>
      <sheetData sheetId="3900"/>
      <sheetData sheetId="3901"/>
      <sheetData sheetId="3902"/>
      <sheetData sheetId="3903"/>
      <sheetData sheetId="3904" refreshError="1"/>
      <sheetData sheetId="3905" refreshError="1"/>
      <sheetData sheetId="3906" refreshError="1"/>
      <sheetData sheetId="3907" refreshError="1"/>
      <sheetData sheetId="3908" refreshError="1"/>
      <sheetData sheetId="3909" refreshError="1"/>
      <sheetData sheetId="3910" refreshError="1"/>
      <sheetData sheetId="3911" refreshError="1"/>
      <sheetData sheetId="3912" refreshError="1"/>
      <sheetData sheetId="3913" refreshError="1"/>
      <sheetData sheetId="3914" refreshError="1"/>
      <sheetData sheetId="3915" refreshError="1"/>
      <sheetData sheetId="3916" refreshError="1"/>
      <sheetData sheetId="3917"/>
      <sheetData sheetId="3918"/>
      <sheetData sheetId="3919">
        <row r="26">
          <cell r="G26">
            <v>0</v>
          </cell>
        </row>
      </sheetData>
      <sheetData sheetId="3920"/>
      <sheetData sheetId="3921"/>
      <sheetData sheetId="3922"/>
      <sheetData sheetId="3923"/>
      <sheetData sheetId="3924" refreshError="1"/>
      <sheetData sheetId="3925" refreshError="1"/>
      <sheetData sheetId="3926" refreshError="1"/>
      <sheetData sheetId="3927" refreshError="1"/>
      <sheetData sheetId="3928" refreshError="1"/>
      <sheetData sheetId="3929" refreshError="1"/>
      <sheetData sheetId="3930" refreshError="1"/>
      <sheetData sheetId="3931"/>
      <sheetData sheetId="3932"/>
      <sheetData sheetId="3933"/>
      <sheetData sheetId="3934">
        <row r="26">
          <cell r="G26">
            <v>0</v>
          </cell>
        </row>
      </sheetData>
      <sheetData sheetId="3935"/>
      <sheetData sheetId="3936" refreshError="1"/>
      <sheetData sheetId="3937" refreshError="1"/>
      <sheetData sheetId="3938" refreshError="1"/>
      <sheetData sheetId="3939" refreshError="1"/>
      <sheetData sheetId="3940"/>
      <sheetData sheetId="3941"/>
      <sheetData sheetId="3942"/>
      <sheetData sheetId="3943"/>
      <sheetData sheetId="3944" refreshError="1"/>
      <sheetData sheetId="3945" refreshError="1"/>
      <sheetData sheetId="3946" refreshError="1"/>
      <sheetData sheetId="3947" refreshError="1"/>
      <sheetData sheetId="3948" refreshError="1"/>
      <sheetData sheetId="3949" refreshError="1"/>
      <sheetData sheetId="3950"/>
      <sheetData sheetId="3951"/>
      <sheetData sheetId="3952"/>
      <sheetData sheetId="3953"/>
      <sheetData sheetId="3954"/>
      <sheetData sheetId="3955"/>
      <sheetData sheetId="3956"/>
      <sheetData sheetId="3957"/>
      <sheetData sheetId="3958"/>
      <sheetData sheetId="3959"/>
      <sheetData sheetId="3960"/>
      <sheetData sheetId="3961"/>
      <sheetData sheetId="3962"/>
      <sheetData sheetId="3963"/>
      <sheetData sheetId="3964"/>
      <sheetData sheetId="3965"/>
      <sheetData sheetId="3966"/>
      <sheetData sheetId="3967"/>
      <sheetData sheetId="3968"/>
      <sheetData sheetId="3969"/>
      <sheetData sheetId="3970"/>
      <sheetData sheetId="3971"/>
      <sheetData sheetId="3972"/>
      <sheetData sheetId="3973"/>
      <sheetData sheetId="3974"/>
      <sheetData sheetId="3975"/>
      <sheetData sheetId="3976"/>
      <sheetData sheetId="3977"/>
      <sheetData sheetId="3978"/>
      <sheetData sheetId="3979"/>
      <sheetData sheetId="3980"/>
      <sheetData sheetId="3981"/>
      <sheetData sheetId="3982"/>
      <sheetData sheetId="3983"/>
      <sheetData sheetId="3984"/>
      <sheetData sheetId="3985"/>
      <sheetData sheetId="3986"/>
      <sheetData sheetId="3987"/>
      <sheetData sheetId="3988"/>
      <sheetData sheetId="3989"/>
      <sheetData sheetId="3990"/>
      <sheetData sheetId="3991"/>
      <sheetData sheetId="3992"/>
      <sheetData sheetId="3993"/>
      <sheetData sheetId="3994"/>
      <sheetData sheetId="3995"/>
      <sheetData sheetId="3996"/>
      <sheetData sheetId="3997"/>
      <sheetData sheetId="3998"/>
      <sheetData sheetId="3999"/>
      <sheetData sheetId="4000"/>
      <sheetData sheetId="4001"/>
      <sheetData sheetId="4002"/>
      <sheetData sheetId="4003"/>
      <sheetData sheetId="4004"/>
      <sheetData sheetId="4005"/>
      <sheetData sheetId="4006"/>
      <sheetData sheetId="4007"/>
      <sheetData sheetId="4008"/>
      <sheetData sheetId="4009"/>
      <sheetData sheetId="4010"/>
      <sheetData sheetId="4011"/>
      <sheetData sheetId="4012"/>
      <sheetData sheetId="4013"/>
      <sheetData sheetId="4014"/>
      <sheetData sheetId="4015"/>
      <sheetData sheetId="4016"/>
      <sheetData sheetId="4017"/>
      <sheetData sheetId="4018"/>
      <sheetData sheetId="4019"/>
      <sheetData sheetId="4020"/>
      <sheetData sheetId="4021"/>
      <sheetData sheetId="4022"/>
      <sheetData sheetId="4023"/>
      <sheetData sheetId="4024"/>
      <sheetData sheetId="4025"/>
      <sheetData sheetId="4026"/>
      <sheetData sheetId="4027"/>
      <sheetData sheetId="4028"/>
      <sheetData sheetId="4029"/>
      <sheetData sheetId="4030"/>
      <sheetData sheetId="4031"/>
      <sheetData sheetId="4032"/>
      <sheetData sheetId="4033"/>
      <sheetData sheetId="4034"/>
      <sheetData sheetId="4035"/>
      <sheetData sheetId="4036"/>
      <sheetData sheetId="4037"/>
      <sheetData sheetId="4038"/>
      <sheetData sheetId="4039"/>
      <sheetData sheetId="4040"/>
      <sheetData sheetId="4041"/>
      <sheetData sheetId="4042"/>
      <sheetData sheetId="4043"/>
      <sheetData sheetId="4044"/>
      <sheetData sheetId="4045"/>
      <sheetData sheetId="4046"/>
      <sheetData sheetId="4047"/>
      <sheetData sheetId="4048"/>
      <sheetData sheetId="4049"/>
      <sheetData sheetId="4050"/>
      <sheetData sheetId="4051"/>
      <sheetData sheetId="4052"/>
      <sheetData sheetId="4053"/>
      <sheetData sheetId="4054"/>
      <sheetData sheetId="4055"/>
      <sheetData sheetId="4056"/>
      <sheetData sheetId="4057"/>
      <sheetData sheetId="4058"/>
      <sheetData sheetId="4059"/>
      <sheetData sheetId="4060"/>
      <sheetData sheetId="4061"/>
      <sheetData sheetId="4062"/>
      <sheetData sheetId="4063"/>
      <sheetData sheetId="4064"/>
      <sheetData sheetId="4065"/>
      <sheetData sheetId="4066"/>
      <sheetData sheetId="4067"/>
      <sheetData sheetId="4068"/>
      <sheetData sheetId="4069"/>
      <sheetData sheetId="4070"/>
      <sheetData sheetId="4071"/>
      <sheetData sheetId="4072"/>
      <sheetData sheetId="4073"/>
      <sheetData sheetId="4074"/>
      <sheetData sheetId="4075"/>
      <sheetData sheetId="4076"/>
      <sheetData sheetId="4077"/>
      <sheetData sheetId="4078"/>
      <sheetData sheetId="4079"/>
      <sheetData sheetId="4080"/>
      <sheetData sheetId="4081"/>
      <sheetData sheetId="4082"/>
      <sheetData sheetId="4083"/>
      <sheetData sheetId="4084"/>
      <sheetData sheetId="4085"/>
      <sheetData sheetId="4086"/>
      <sheetData sheetId="4087"/>
      <sheetData sheetId="4088"/>
      <sheetData sheetId="4089"/>
      <sheetData sheetId="4090"/>
      <sheetData sheetId="4091"/>
      <sheetData sheetId="4092"/>
      <sheetData sheetId="4093"/>
      <sheetData sheetId="4094"/>
      <sheetData sheetId="4095"/>
      <sheetData sheetId="4096"/>
      <sheetData sheetId="4097"/>
      <sheetData sheetId="4098"/>
      <sheetData sheetId="4099"/>
      <sheetData sheetId="4100"/>
      <sheetData sheetId="4101"/>
      <sheetData sheetId="4102"/>
      <sheetData sheetId="4103"/>
      <sheetData sheetId="4104"/>
      <sheetData sheetId="4105"/>
      <sheetData sheetId="4106"/>
      <sheetData sheetId="4107"/>
      <sheetData sheetId="4108"/>
      <sheetData sheetId="4109"/>
      <sheetData sheetId="4110"/>
      <sheetData sheetId="4111"/>
      <sheetData sheetId="4112"/>
      <sheetData sheetId="4113"/>
      <sheetData sheetId="4114"/>
      <sheetData sheetId="4115"/>
      <sheetData sheetId="4116"/>
      <sheetData sheetId="4117"/>
      <sheetData sheetId="4118"/>
      <sheetData sheetId="4119"/>
      <sheetData sheetId="4120"/>
      <sheetData sheetId="4121"/>
      <sheetData sheetId="4122"/>
      <sheetData sheetId="4123"/>
      <sheetData sheetId="4124"/>
      <sheetData sheetId="4125"/>
      <sheetData sheetId="4126"/>
      <sheetData sheetId="4127"/>
      <sheetData sheetId="4128"/>
      <sheetData sheetId="4129"/>
      <sheetData sheetId="4130"/>
      <sheetData sheetId="4131"/>
      <sheetData sheetId="4132"/>
      <sheetData sheetId="4133"/>
      <sheetData sheetId="4134"/>
      <sheetData sheetId="4135"/>
      <sheetData sheetId="4136"/>
      <sheetData sheetId="4137"/>
      <sheetData sheetId="4138"/>
      <sheetData sheetId="4139"/>
      <sheetData sheetId="4140"/>
      <sheetData sheetId="4141"/>
      <sheetData sheetId="4142"/>
      <sheetData sheetId="4143"/>
      <sheetData sheetId="4144"/>
      <sheetData sheetId="4145"/>
      <sheetData sheetId="4146"/>
      <sheetData sheetId="4147"/>
      <sheetData sheetId="4148"/>
      <sheetData sheetId="4149"/>
      <sheetData sheetId="4150"/>
      <sheetData sheetId="4151"/>
      <sheetData sheetId="4152"/>
      <sheetData sheetId="4153"/>
      <sheetData sheetId="4154"/>
      <sheetData sheetId="4155"/>
      <sheetData sheetId="4156"/>
      <sheetData sheetId="4157"/>
      <sheetData sheetId="4158"/>
      <sheetData sheetId="4159"/>
      <sheetData sheetId="4160"/>
      <sheetData sheetId="4161"/>
      <sheetData sheetId="4162"/>
      <sheetData sheetId="4163"/>
      <sheetData sheetId="4164"/>
      <sheetData sheetId="4165"/>
      <sheetData sheetId="4166"/>
      <sheetData sheetId="4167"/>
      <sheetData sheetId="4168"/>
      <sheetData sheetId="4169"/>
      <sheetData sheetId="4170"/>
      <sheetData sheetId="4171"/>
      <sheetData sheetId="4172"/>
      <sheetData sheetId="4173"/>
      <sheetData sheetId="4174"/>
      <sheetData sheetId="4175"/>
      <sheetData sheetId="4176"/>
      <sheetData sheetId="4177"/>
      <sheetData sheetId="4178"/>
      <sheetData sheetId="4179"/>
      <sheetData sheetId="4180"/>
      <sheetData sheetId="4181"/>
      <sheetData sheetId="4182"/>
      <sheetData sheetId="4183"/>
      <sheetData sheetId="4184"/>
      <sheetData sheetId="4185"/>
      <sheetData sheetId="4186"/>
      <sheetData sheetId="4187"/>
      <sheetData sheetId="4188"/>
      <sheetData sheetId="4189"/>
      <sheetData sheetId="4190"/>
      <sheetData sheetId="4191"/>
      <sheetData sheetId="4192"/>
      <sheetData sheetId="4193"/>
      <sheetData sheetId="4194"/>
      <sheetData sheetId="4195"/>
      <sheetData sheetId="4196"/>
      <sheetData sheetId="4197"/>
      <sheetData sheetId="4198"/>
      <sheetData sheetId="4199"/>
      <sheetData sheetId="4200"/>
      <sheetData sheetId="4201"/>
      <sheetData sheetId="4202"/>
      <sheetData sheetId="4203"/>
      <sheetData sheetId="4204"/>
      <sheetData sheetId="4205"/>
      <sheetData sheetId="4206"/>
      <sheetData sheetId="4207"/>
      <sheetData sheetId="4208"/>
      <sheetData sheetId="4209"/>
      <sheetData sheetId="4210"/>
      <sheetData sheetId="4211"/>
      <sheetData sheetId="4212"/>
      <sheetData sheetId="4213"/>
      <sheetData sheetId="4214"/>
      <sheetData sheetId="4215"/>
      <sheetData sheetId="4216"/>
      <sheetData sheetId="4217"/>
      <sheetData sheetId="4218"/>
      <sheetData sheetId="4219"/>
      <sheetData sheetId="4220"/>
      <sheetData sheetId="4221"/>
      <sheetData sheetId="4222"/>
      <sheetData sheetId="4223"/>
      <sheetData sheetId="4224"/>
      <sheetData sheetId="4225"/>
      <sheetData sheetId="4226"/>
      <sheetData sheetId="4227"/>
      <sheetData sheetId="4228"/>
      <sheetData sheetId="4229"/>
      <sheetData sheetId="4230"/>
      <sheetData sheetId="4231"/>
      <sheetData sheetId="4232"/>
      <sheetData sheetId="4233"/>
      <sheetData sheetId="4234"/>
      <sheetData sheetId="4235"/>
      <sheetData sheetId="4236"/>
      <sheetData sheetId="4237"/>
      <sheetData sheetId="4238"/>
      <sheetData sheetId="4239"/>
      <sheetData sheetId="4240"/>
      <sheetData sheetId="4241"/>
      <sheetData sheetId="4242"/>
      <sheetData sheetId="4243"/>
      <sheetData sheetId="4244"/>
      <sheetData sheetId="4245"/>
      <sheetData sheetId="4246"/>
      <sheetData sheetId="4247"/>
      <sheetData sheetId="4248"/>
      <sheetData sheetId="4249"/>
      <sheetData sheetId="4250"/>
      <sheetData sheetId="4251"/>
      <sheetData sheetId="4252"/>
      <sheetData sheetId="4253"/>
      <sheetData sheetId="4254"/>
      <sheetData sheetId="4255"/>
      <sheetData sheetId="4256"/>
      <sheetData sheetId="4257"/>
      <sheetData sheetId="4258"/>
      <sheetData sheetId="4259"/>
      <sheetData sheetId="4260"/>
      <sheetData sheetId="4261"/>
      <sheetData sheetId="4262"/>
      <sheetData sheetId="4263"/>
      <sheetData sheetId="4264"/>
      <sheetData sheetId="4265"/>
      <sheetData sheetId="4266"/>
      <sheetData sheetId="4267"/>
      <sheetData sheetId="4268"/>
      <sheetData sheetId="4269"/>
      <sheetData sheetId="4270"/>
      <sheetData sheetId="4271"/>
      <sheetData sheetId="4272"/>
      <sheetData sheetId="4273"/>
      <sheetData sheetId="4274"/>
      <sheetData sheetId="4275"/>
      <sheetData sheetId="4276"/>
      <sheetData sheetId="4277"/>
      <sheetData sheetId="4278"/>
      <sheetData sheetId="4279"/>
      <sheetData sheetId="4280"/>
      <sheetData sheetId="4281"/>
      <sheetData sheetId="4282"/>
      <sheetData sheetId="4283"/>
      <sheetData sheetId="4284"/>
      <sheetData sheetId="4285"/>
      <sheetData sheetId="4286"/>
      <sheetData sheetId="4287"/>
      <sheetData sheetId="4288"/>
      <sheetData sheetId="4289"/>
      <sheetData sheetId="4290"/>
      <sheetData sheetId="4291"/>
      <sheetData sheetId="4292"/>
      <sheetData sheetId="4293"/>
      <sheetData sheetId="4294"/>
      <sheetData sheetId="4295"/>
      <sheetData sheetId="4296"/>
      <sheetData sheetId="4297"/>
      <sheetData sheetId="4298"/>
      <sheetData sheetId="4299"/>
      <sheetData sheetId="4300"/>
      <sheetData sheetId="4301"/>
      <sheetData sheetId="4302"/>
      <sheetData sheetId="4303"/>
      <sheetData sheetId="4304"/>
      <sheetData sheetId="4305"/>
      <sheetData sheetId="4306"/>
      <sheetData sheetId="4307"/>
      <sheetData sheetId="4308"/>
      <sheetData sheetId="4309"/>
      <sheetData sheetId="4310"/>
      <sheetData sheetId="4311"/>
      <sheetData sheetId="4312"/>
      <sheetData sheetId="4313"/>
      <sheetData sheetId="4314"/>
      <sheetData sheetId="4315"/>
      <sheetData sheetId="4316"/>
      <sheetData sheetId="4317"/>
      <sheetData sheetId="4318"/>
      <sheetData sheetId="4319"/>
      <sheetData sheetId="4320"/>
      <sheetData sheetId="4321"/>
      <sheetData sheetId="4322"/>
      <sheetData sheetId="4323"/>
      <sheetData sheetId="4324"/>
      <sheetData sheetId="4325"/>
      <sheetData sheetId="4326"/>
      <sheetData sheetId="4327"/>
      <sheetData sheetId="4328"/>
      <sheetData sheetId="4329"/>
      <sheetData sheetId="4330"/>
      <sheetData sheetId="4331"/>
      <sheetData sheetId="4332"/>
      <sheetData sheetId="4333"/>
      <sheetData sheetId="4334"/>
      <sheetData sheetId="4335"/>
      <sheetData sheetId="4336"/>
      <sheetData sheetId="4337"/>
      <sheetData sheetId="4338"/>
      <sheetData sheetId="4339"/>
      <sheetData sheetId="4340"/>
      <sheetData sheetId="4341"/>
      <sheetData sheetId="4342"/>
      <sheetData sheetId="4343"/>
      <sheetData sheetId="4344"/>
      <sheetData sheetId="4345"/>
      <sheetData sheetId="4346"/>
      <sheetData sheetId="4347"/>
      <sheetData sheetId="4348"/>
      <sheetData sheetId="4349"/>
      <sheetData sheetId="4350"/>
      <sheetData sheetId="4351"/>
      <sheetData sheetId="4352"/>
      <sheetData sheetId="4353"/>
      <sheetData sheetId="4354"/>
      <sheetData sheetId="4355"/>
      <sheetData sheetId="4356"/>
      <sheetData sheetId="4357"/>
      <sheetData sheetId="4358"/>
      <sheetData sheetId="4359"/>
      <sheetData sheetId="4360"/>
      <sheetData sheetId="4361"/>
      <sheetData sheetId="4362"/>
      <sheetData sheetId="4363"/>
      <sheetData sheetId="4364"/>
      <sheetData sheetId="4365"/>
      <sheetData sheetId="4366"/>
      <sheetData sheetId="4367"/>
      <sheetData sheetId="4368"/>
      <sheetData sheetId="4369"/>
      <sheetData sheetId="4370"/>
      <sheetData sheetId="4371"/>
      <sheetData sheetId="4372"/>
      <sheetData sheetId="4373"/>
      <sheetData sheetId="4374"/>
      <sheetData sheetId="4375"/>
      <sheetData sheetId="4376"/>
      <sheetData sheetId="4377"/>
      <sheetData sheetId="4378"/>
      <sheetData sheetId="4379"/>
      <sheetData sheetId="4380"/>
      <sheetData sheetId="4381"/>
      <sheetData sheetId="4382"/>
      <sheetData sheetId="4383"/>
      <sheetData sheetId="4384"/>
      <sheetData sheetId="4385"/>
      <sheetData sheetId="4386"/>
      <sheetData sheetId="4387"/>
      <sheetData sheetId="4388"/>
      <sheetData sheetId="4389"/>
      <sheetData sheetId="4390"/>
      <sheetData sheetId="4391"/>
      <sheetData sheetId="4392"/>
      <sheetData sheetId="4393"/>
      <sheetData sheetId="4394"/>
      <sheetData sheetId="4395"/>
      <sheetData sheetId="4396"/>
      <sheetData sheetId="4397"/>
      <sheetData sheetId="4398"/>
      <sheetData sheetId="4399"/>
      <sheetData sheetId="4400"/>
      <sheetData sheetId="4401"/>
      <sheetData sheetId="4402"/>
      <sheetData sheetId="4403"/>
      <sheetData sheetId="4404"/>
      <sheetData sheetId="4405"/>
      <sheetData sheetId="4406"/>
      <sheetData sheetId="4407"/>
      <sheetData sheetId="4408"/>
      <sheetData sheetId="4409"/>
      <sheetData sheetId="4410"/>
      <sheetData sheetId="4411"/>
      <sheetData sheetId="4412"/>
      <sheetData sheetId="4413"/>
      <sheetData sheetId="4414"/>
      <sheetData sheetId="4415"/>
      <sheetData sheetId="4416"/>
      <sheetData sheetId="4417"/>
      <sheetData sheetId="4418"/>
      <sheetData sheetId="4419"/>
      <sheetData sheetId="4420"/>
      <sheetData sheetId="4421"/>
      <sheetData sheetId="4422"/>
      <sheetData sheetId="4423"/>
      <sheetData sheetId="4424"/>
      <sheetData sheetId="4425"/>
      <sheetData sheetId="4426"/>
      <sheetData sheetId="4427"/>
      <sheetData sheetId="4428"/>
      <sheetData sheetId="4429"/>
      <sheetData sheetId="4430"/>
      <sheetData sheetId="4431"/>
      <sheetData sheetId="4432"/>
      <sheetData sheetId="4433"/>
      <sheetData sheetId="4434"/>
      <sheetData sheetId="4435"/>
      <sheetData sheetId="4436"/>
      <sheetData sheetId="4437"/>
      <sheetData sheetId="4438"/>
      <sheetData sheetId="4439"/>
      <sheetData sheetId="4440"/>
      <sheetData sheetId="4441"/>
      <sheetData sheetId="4442"/>
      <sheetData sheetId="4443"/>
      <sheetData sheetId="4444"/>
      <sheetData sheetId="4445"/>
      <sheetData sheetId="4446"/>
      <sheetData sheetId="4447"/>
      <sheetData sheetId="4448"/>
      <sheetData sheetId="4449"/>
      <sheetData sheetId="4450"/>
      <sheetData sheetId="4451"/>
      <sheetData sheetId="4452"/>
      <sheetData sheetId="4453"/>
      <sheetData sheetId="4454"/>
      <sheetData sheetId="4455"/>
      <sheetData sheetId="4456"/>
      <sheetData sheetId="4457"/>
      <sheetData sheetId="4458"/>
      <sheetData sheetId="4459"/>
      <sheetData sheetId="4460"/>
      <sheetData sheetId="4461"/>
      <sheetData sheetId="4462"/>
      <sheetData sheetId="4463"/>
      <sheetData sheetId="4464"/>
      <sheetData sheetId="4465"/>
      <sheetData sheetId="4466"/>
      <sheetData sheetId="4467"/>
      <sheetData sheetId="4468"/>
      <sheetData sheetId="4469"/>
      <sheetData sheetId="4470"/>
      <sheetData sheetId="4471"/>
      <sheetData sheetId="4472"/>
      <sheetData sheetId="4473"/>
      <sheetData sheetId="4474"/>
      <sheetData sheetId="4475"/>
      <sheetData sheetId="4476"/>
      <sheetData sheetId="4477"/>
      <sheetData sheetId="4478"/>
      <sheetData sheetId="4479"/>
      <sheetData sheetId="4480"/>
      <sheetData sheetId="4481"/>
      <sheetData sheetId="4482"/>
      <sheetData sheetId="4483"/>
      <sheetData sheetId="4484"/>
      <sheetData sheetId="4485"/>
      <sheetData sheetId="4486"/>
      <sheetData sheetId="4487"/>
      <sheetData sheetId="4488"/>
      <sheetData sheetId="4489"/>
      <sheetData sheetId="4490"/>
      <sheetData sheetId="4491"/>
      <sheetData sheetId="4492"/>
      <sheetData sheetId="4493"/>
      <sheetData sheetId="4494"/>
      <sheetData sheetId="4495"/>
      <sheetData sheetId="4496"/>
      <sheetData sheetId="4497"/>
      <sheetData sheetId="4498"/>
      <sheetData sheetId="4499"/>
      <sheetData sheetId="4500"/>
      <sheetData sheetId="4501"/>
      <sheetData sheetId="4502"/>
      <sheetData sheetId="4503"/>
      <sheetData sheetId="4504"/>
      <sheetData sheetId="4505"/>
      <sheetData sheetId="4506"/>
      <sheetData sheetId="4507"/>
      <sheetData sheetId="4508"/>
      <sheetData sheetId="4509"/>
      <sheetData sheetId="4510"/>
      <sheetData sheetId="4511"/>
      <sheetData sheetId="4512"/>
      <sheetData sheetId="4513"/>
      <sheetData sheetId="4514"/>
      <sheetData sheetId="4515"/>
      <sheetData sheetId="4516"/>
      <sheetData sheetId="4517"/>
      <sheetData sheetId="4518"/>
      <sheetData sheetId="4519"/>
      <sheetData sheetId="4520"/>
      <sheetData sheetId="4521"/>
      <sheetData sheetId="4522"/>
      <sheetData sheetId="4523"/>
      <sheetData sheetId="4524"/>
      <sheetData sheetId="4525"/>
      <sheetData sheetId="4526"/>
      <sheetData sheetId="4527"/>
      <sheetData sheetId="4528"/>
      <sheetData sheetId="4529"/>
      <sheetData sheetId="4530"/>
      <sheetData sheetId="4531"/>
      <sheetData sheetId="4532"/>
      <sheetData sheetId="4533"/>
      <sheetData sheetId="4534"/>
      <sheetData sheetId="4535"/>
      <sheetData sheetId="4536"/>
      <sheetData sheetId="4537"/>
      <sheetData sheetId="4538"/>
      <sheetData sheetId="4539"/>
      <sheetData sheetId="4540"/>
      <sheetData sheetId="4541"/>
      <sheetData sheetId="4542"/>
      <sheetData sheetId="4543"/>
      <sheetData sheetId="4544"/>
      <sheetData sheetId="4545"/>
      <sheetData sheetId="4546"/>
      <sheetData sheetId="4547"/>
      <sheetData sheetId="4548"/>
      <sheetData sheetId="4549"/>
      <sheetData sheetId="4550"/>
      <sheetData sheetId="4551"/>
      <sheetData sheetId="4552"/>
      <sheetData sheetId="4553"/>
      <sheetData sheetId="4554"/>
      <sheetData sheetId="4555"/>
      <sheetData sheetId="4556"/>
      <sheetData sheetId="4557"/>
      <sheetData sheetId="4558"/>
      <sheetData sheetId="4559"/>
      <sheetData sheetId="4560"/>
      <sheetData sheetId="4561"/>
      <sheetData sheetId="4562"/>
      <sheetData sheetId="4563"/>
      <sheetData sheetId="4564"/>
      <sheetData sheetId="4565"/>
      <sheetData sheetId="4566"/>
      <sheetData sheetId="4567"/>
      <sheetData sheetId="4568"/>
      <sheetData sheetId="4569"/>
      <sheetData sheetId="4570"/>
      <sheetData sheetId="4571"/>
      <sheetData sheetId="4572"/>
      <sheetData sheetId="4573"/>
      <sheetData sheetId="4574"/>
      <sheetData sheetId="4575"/>
      <sheetData sheetId="4576"/>
      <sheetData sheetId="4577"/>
      <sheetData sheetId="4578"/>
      <sheetData sheetId="4579"/>
      <sheetData sheetId="4580"/>
      <sheetData sheetId="4581"/>
      <sheetData sheetId="4582"/>
      <sheetData sheetId="4583"/>
      <sheetData sheetId="4584"/>
      <sheetData sheetId="4585"/>
      <sheetData sheetId="4586"/>
      <sheetData sheetId="4587"/>
      <sheetData sheetId="4588"/>
      <sheetData sheetId="4589"/>
      <sheetData sheetId="4590"/>
      <sheetData sheetId="4591"/>
      <sheetData sheetId="4592"/>
      <sheetData sheetId="4593"/>
      <sheetData sheetId="4594"/>
      <sheetData sheetId="4595"/>
      <sheetData sheetId="4596"/>
      <sheetData sheetId="4597"/>
      <sheetData sheetId="4598"/>
      <sheetData sheetId="4599"/>
      <sheetData sheetId="4600"/>
      <sheetData sheetId="4601"/>
      <sheetData sheetId="4602"/>
      <sheetData sheetId="4603"/>
      <sheetData sheetId="4604"/>
      <sheetData sheetId="4605"/>
      <sheetData sheetId="4606"/>
      <sheetData sheetId="4607"/>
      <sheetData sheetId="4608"/>
      <sheetData sheetId="4609"/>
      <sheetData sheetId="4610"/>
      <sheetData sheetId="4611"/>
      <sheetData sheetId="4612"/>
      <sheetData sheetId="4613"/>
      <sheetData sheetId="4614"/>
      <sheetData sheetId="4615"/>
      <sheetData sheetId="4616"/>
      <sheetData sheetId="4617"/>
      <sheetData sheetId="4618"/>
      <sheetData sheetId="4619"/>
      <sheetData sheetId="4620"/>
      <sheetData sheetId="4621"/>
      <sheetData sheetId="4622"/>
      <sheetData sheetId="4623"/>
      <sheetData sheetId="4624"/>
      <sheetData sheetId="4625"/>
      <sheetData sheetId="4626"/>
      <sheetData sheetId="4627"/>
      <sheetData sheetId="4628"/>
      <sheetData sheetId="4629"/>
      <sheetData sheetId="4630"/>
      <sheetData sheetId="4631"/>
      <sheetData sheetId="4632"/>
      <sheetData sheetId="4633"/>
      <sheetData sheetId="4634"/>
      <sheetData sheetId="4635"/>
      <sheetData sheetId="4636"/>
      <sheetData sheetId="4637"/>
      <sheetData sheetId="4638"/>
      <sheetData sheetId="4639"/>
      <sheetData sheetId="4640"/>
      <sheetData sheetId="4641"/>
      <sheetData sheetId="4642"/>
      <sheetData sheetId="4643"/>
      <sheetData sheetId="4644"/>
      <sheetData sheetId="4645"/>
      <sheetData sheetId="4646"/>
      <sheetData sheetId="4647"/>
      <sheetData sheetId="4648"/>
      <sheetData sheetId="4649"/>
      <sheetData sheetId="4650"/>
      <sheetData sheetId="4651"/>
      <sheetData sheetId="4652"/>
      <sheetData sheetId="4653"/>
      <sheetData sheetId="4654"/>
      <sheetData sheetId="4655"/>
      <sheetData sheetId="4656"/>
      <sheetData sheetId="4657"/>
      <sheetData sheetId="4658"/>
      <sheetData sheetId="4659"/>
      <sheetData sheetId="4660"/>
      <sheetData sheetId="4661"/>
      <sheetData sheetId="4662"/>
      <sheetData sheetId="4663"/>
      <sheetData sheetId="4664"/>
      <sheetData sheetId="4665"/>
      <sheetData sheetId="4666"/>
      <sheetData sheetId="4667"/>
      <sheetData sheetId="4668"/>
      <sheetData sheetId="4669"/>
      <sheetData sheetId="4670"/>
      <sheetData sheetId="4671"/>
      <sheetData sheetId="4672"/>
      <sheetData sheetId="4673"/>
      <sheetData sheetId="4674"/>
      <sheetData sheetId="4675"/>
      <sheetData sheetId="4676"/>
      <sheetData sheetId="4677"/>
      <sheetData sheetId="4678"/>
      <sheetData sheetId="4679"/>
      <sheetData sheetId="4680"/>
      <sheetData sheetId="4681"/>
      <sheetData sheetId="4682"/>
      <sheetData sheetId="4683"/>
      <sheetData sheetId="4684"/>
      <sheetData sheetId="4685"/>
      <sheetData sheetId="4686"/>
      <sheetData sheetId="4687"/>
      <sheetData sheetId="4688"/>
      <sheetData sheetId="4689"/>
      <sheetData sheetId="4690"/>
      <sheetData sheetId="4691"/>
      <sheetData sheetId="4692"/>
      <sheetData sheetId="4693"/>
      <sheetData sheetId="4694"/>
      <sheetData sheetId="4695"/>
      <sheetData sheetId="4696"/>
      <sheetData sheetId="4697"/>
      <sheetData sheetId="4698"/>
      <sheetData sheetId="4699"/>
      <sheetData sheetId="4700"/>
      <sheetData sheetId="4701"/>
      <sheetData sheetId="4702"/>
      <sheetData sheetId="4703"/>
      <sheetData sheetId="4704"/>
      <sheetData sheetId="4705"/>
      <sheetData sheetId="4706"/>
      <sheetData sheetId="4707"/>
      <sheetData sheetId="4708"/>
      <sheetData sheetId="4709"/>
      <sheetData sheetId="4710"/>
      <sheetData sheetId="4711"/>
      <sheetData sheetId="4712"/>
      <sheetData sheetId="4713"/>
      <sheetData sheetId="4714"/>
      <sheetData sheetId="4715"/>
      <sheetData sheetId="4716"/>
      <sheetData sheetId="4717"/>
      <sheetData sheetId="4718"/>
      <sheetData sheetId="4719"/>
      <sheetData sheetId="4720"/>
      <sheetData sheetId="4721"/>
      <sheetData sheetId="4722"/>
      <sheetData sheetId="4723"/>
      <sheetData sheetId="4724"/>
      <sheetData sheetId="4725"/>
      <sheetData sheetId="4726"/>
      <sheetData sheetId="4727"/>
      <sheetData sheetId="4728"/>
      <sheetData sheetId="4729"/>
      <sheetData sheetId="4730"/>
      <sheetData sheetId="4731"/>
      <sheetData sheetId="4732"/>
      <sheetData sheetId="4733"/>
      <sheetData sheetId="4734"/>
      <sheetData sheetId="4735"/>
      <sheetData sheetId="4736"/>
      <sheetData sheetId="4737"/>
      <sheetData sheetId="4738"/>
      <sheetData sheetId="4739"/>
      <sheetData sheetId="4740"/>
      <sheetData sheetId="4741"/>
      <sheetData sheetId="4742"/>
      <sheetData sheetId="4743"/>
      <sheetData sheetId="4744"/>
      <sheetData sheetId="4745"/>
      <sheetData sheetId="4746"/>
      <sheetData sheetId="4747"/>
      <sheetData sheetId="4748"/>
      <sheetData sheetId="4749"/>
      <sheetData sheetId="4750"/>
      <sheetData sheetId="4751"/>
      <sheetData sheetId="4752"/>
      <sheetData sheetId="4753"/>
      <sheetData sheetId="4754"/>
      <sheetData sheetId="4755"/>
      <sheetData sheetId="4756"/>
      <sheetData sheetId="4757"/>
      <sheetData sheetId="4758"/>
      <sheetData sheetId="4759"/>
      <sheetData sheetId="4760"/>
      <sheetData sheetId="4761"/>
      <sheetData sheetId="4762"/>
      <sheetData sheetId="4763"/>
      <sheetData sheetId="4764"/>
      <sheetData sheetId="4765"/>
      <sheetData sheetId="4766"/>
      <sheetData sheetId="4767"/>
      <sheetData sheetId="4768"/>
      <sheetData sheetId="4769"/>
      <sheetData sheetId="4770"/>
      <sheetData sheetId="4771"/>
      <sheetData sheetId="4772"/>
      <sheetData sheetId="4773"/>
      <sheetData sheetId="4774"/>
      <sheetData sheetId="4775"/>
      <sheetData sheetId="4776"/>
      <sheetData sheetId="4777"/>
      <sheetData sheetId="4778"/>
      <sheetData sheetId="4779"/>
      <sheetData sheetId="4780"/>
      <sheetData sheetId="4781"/>
      <sheetData sheetId="4782"/>
      <sheetData sheetId="4783"/>
      <sheetData sheetId="4784"/>
      <sheetData sheetId="4785"/>
      <sheetData sheetId="4786"/>
      <sheetData sheetId="4787"/>
      <sheetData sheetId="4788"/>
      <sheetData sheetId="4789"/>
      <sheetData sheetId="4790"/>
      <sheetData sheetId="4791"/>
      <sheetData sheetId="4792"/>
      <sheetData sheetId="4793"/>
      <sheetData sheetId="4794"/>
      <sheetData sheetId="4795"/>
      <sheetData sheetId="4796"/>
      <sheetData sheetId="4797"/>
      <sheetData sheetId="4798"/>
      <sheetData sheetId="4799"/>
      <sheetData sheetId="4800"/>
      <sheetData sheetId="4801"/>
      <sheetData sheetId="4802"/>
      <sheetData sheetId="4803"/>
      <sheetData sheetId="4804"/>
      <sheetData sheetId="4805"/>
      <sheetData sheetId="4806"/>
      <sheetData sheetId="4807"/>
      <sheetData sheetId="4808"/>
      <sheetData sheetId="4809"/>
      <sheetData sheetId="4810"/>
      <sheetData sheetId="4811"/>
      <sheetData sheetId="4812"/>
      <sheetData sheetId="4813"/>
      <sheetData sheetId="4814"/>
      <sheetData sheetId="4815"/>
      <sheetData sheetId="4816"/>
      <sheetData sheetId="4817"/>
      <sheetData sheetId="4818"/>
      <sheetData sheetId="4819"/>
      <sheetData sheetId="4820"/>
      <sheetData sheetId="4821"/>
      <sheetData sheetId="4822"/>
      <sheetData sheetId="4823"/>
      <sheetData sheetId="4824"/>
      <sheetData sheetId="4825"/>
      <sheetData sheetId="4826"/>
      <sheetData sheetId="4827"/>
      <sheetData sheetId="4828"/>
      <sheetData sheetId="4829"/>
      <sheetData sheetId="4830"/>
      <sheetData sheetId="4831"/>
      <sheetData sheetId="4832"/>
      <sheetData sheetId="4833"/>
      <sheetData sheetId="4834"/>
      <sheetData sheetId="4835"/>
      <sheetData sheetId="4836"/>
      <sheetData sheetId="4837"/>
      <sheetData sheetId="4838"/>
      <sheetData sheetId="4839"/>
      <sheetData sheetId="4840"/>
      <sheetData sheetId="4841"/>
      <sheetData sheetId="4842"/>
      <sheetData sheetId="4843"/>
      <sheetData sheetId="4844"/>
      <sheetData sheetId="4845"/>
      <sheetData sheetId="4846"/>
      <sheetData sheetId="4847"/>
      <sheetData sheetId="4848"/>
      <sheetData sheetId="4849"/>
      <sheetData sheetId="4850"/>
      <sheetData sheetId="4851"/>
      <sheetData sheetId="4852"/>
      <sheetData sheetId="4853"/>
      <sheetData sheetId="4854"/>
      <sheetData sheetId="4855"/>
      <sheetData sheetId="4856"/>
      <sheetData sheetId="4857"/>
      <sheetData sheetId="4858"/>
      <sheetData sheetId="4859"/>
      <sheetData sheetId="4860"/>
      <sheetData sheetId="4861"/>
      <sheetData sheetId="4862"/>
      <sheetData sheetId="4863"/>
      <sheetData sheetId="4864"/>
      <sheetData sheetId="4865"/>
      <sheetData sheetId="4866"/>
      <sheetData sheetId="4867"/>
      <sheetData sheetId="4868"/>
      <sheetData sheetId="4869"/>
      <sheetData sheetId="4870"/>
      <sheetData sheetId="4871"/>
      <sheetData sheetId="4872"/>
      <sheetData sheetId="4873"/>
      <sheetData sheetId="4874"/>
      <sheetData sheetId="4875"/>
      <sheetData sheetId="4876"/>
      <sheetData sheetId="4877"/>
      <sheetData sheetId="4878"/>
      <sheetData sheetId="4879"/>
      <sheetData sheetId="4880"/>
      <sheetData sheetId="4881"/>
      <sheetData sheetId="4882"/>
      <sheetData sheetId="4883"/>
      <sheetData sheetId="4884"/>
      <sheetData sheetId="4885"/>
      <sheetData sheetId="4886"/>
      <sheetData sheetId="4887"/>
      <sheetData sheetId="4888"/>
      <sheetData sheetId="4889"/>
      <sheetData sheetId="4890"/>
      <sheetData sheetId="4891"/>
      <sheetData sheetId="4892"/>
      <sheetData sheetId="4893"/>
      <sheetData sheetId="4894"/>
      <sheetData sheetId="4895"/>
      <sheetData sheetId="4896"/>
      <sheetData sheetId="4897"/>
      <sheetData sheetId="4898"/>
      <sheetData sheetId="4899"/>
      <sheetData sheetId="4900"/>
      <sheetData sheetId="4901"/>
      <sheetData sheetId="4902"/>
      <sheetData sheetId="4903"/>
      <sheetData sheetId="4904"/>
      <sheetData sheetId="4905"/>
      <sheetData sheetId="4906"/>
      <sheetData sheetId="4907"/>
      <sheetData sheetId="4908"/>
      <sheetData sheetId="4909"/>
      <sheetData sheetId="4910"/>
      <sheetData sheetId="4911"/>
      <sheetData sheetId="4912"/>
      <sheetData sheetId="4913"/>
      <sheetData sheetId="4914"/>
      <sheetData sheetId="4915"/>
      <sheetData sheetId="4916"/>
      <sheetData sheetId="4917"/>
      <sheetData sheetId="4918"/>
      <sheetData sheetId="4919"/>
      <sheetData sheetId="4920"/>
      <sheetData sheetId="4921"/>
      <sheetData sheetId="4922"/>
      <sheetData sheetId="4923"/>
      <sheetData sheetId="4924"/>
      <sheetData sheetId="4925"/>
      <sheetData sheetId="4926"/>
      <sheetData sheetId="4927"/>
      <sheetData sheetId="4928"/>
      <sheetData sheetId="4929"/>
      <sheetData sheetId="4930"/>
      <sheetData sheetId="4931"/>
      <sheetData sheetId="4932"/>
      <sheetData sheetId="4933"/>
      <sheetData sheetId="4934"/>
      <sheetData sheetId="4935"/>
      <sheetData sheetId="4936"/>
      <sheetData sheetId="4937"/>
      <sheetData sheetId="4938"/>
      <sheetData sheetId="4939"/>
      <sheetData sheetId="4940"/>
      <sheetData sheetId="4941"/>
      <sheetData sheetId="4942"/>
      <sheetData sheetId="4943"/>
      <sheetData sheetId="4944"/>
      <sheetData sheetId="4945"/>
      <sheetData sheetId="4946"/>
      <sheetData sheetId="4947"/>
      <sheetData sheetId="4948"/>
      <sheetData sheetId="4949"/>
      <sheetData sheetId="4950"/>
      <sheetData sheetId="4951"/>
      <sheetData sheetId="4952"/>
      <sheetData sheetId="4953"/>
      <sheetData sheetId="4954"/>
      <sheetData sheetId="4955"/>
      <sheetData sheetId="4956"/>
      <sheetData sheetId="4957"/>
      <sheetData sheetId="4958"/>
      <sheetData sheetId="4959"/>
      <sheetData sheetId="4960"/>
      <sheetData sheetId="4961"/>
      <sheetData sheetId="4962"/>
      <sheetData sheetId="4963"/>
      <sheetData sheetId="4964"/>
      <sheetData sheetId="4965"/>
      <sheetData sheetId="4966"/>
      <sheetData sheetId="4967"/>
      <sheetData sheetId="4968"/>
      <sheetData sheetId="4969"/>
      <sheetData sheetId="4970"/>
      <sheetData sheetId="4971"/>
      <sheetData sheetId="4972"/>
      <sheetData sheetId="4973"/>
      <sheetData sheetId="4974"/>
      <sheetData sheetId="4975"/>
      <sheetData sheetId="4976"/>
      <sheetData sheetId="4977"/>
      <sheetData sheetId="4978"/>
      <sheetData sheetId="4979"/>
      <sheetData sheetId="4980"/>
      <sheetData sheetId="4981"/>
      <sheetData sheetId="4982"/>
      <sheetData sheetId="4983"/>
      <sheetData sheetId="4984"/>
      <sheetData sheetId="4985"/>
      <sheetData sheetId="4986"/>
      <sheetData sheetId="4987"/>
      <sheetData sheetId="4988"/>
      <sheetData sheetId="4989"/>
      <sheetData sheetId="4990"/>
      <sheetData sheetId="4991"/>
      <sheetData sheetId="4992"/>
      <sheetData sheetId="4993"/>
      <sheetData sheetId="4994"/>
      <sheetData sheetId="4995"/>
      <sheetData sheetId="4996"/>
      <sheetData sheetId="4997"/>
      <sheetData sheetId="4998"/>
      <sheetData sheetId="4999"/>
      <sheetData sheetId="5000"/>
      <sheetData sheetId="5001"/>
      <sheetData sheetId="5002"/>
      <sheetData sheetId="5003"/>
      <sheetData sheetId="5004"/>
      <sheetData sheetId="5005"/>
      <sheetData sheetId="5006"/>
      <sheetData sheetId="5007"/>
      <sheetData sheetId="5008"/>
      <sheetData sheetId="5009"/>
      <sheetData sheetId="5010"/>
      <sheetData sheetId="5011"/>
      <sheetData sheetId="5012"/>
      <sheetData sheetId="5013"/>
      <sheetData sheetId="5014"/>
      <sheetData sheetId="5015"/>
      <sheetData sheetId="5016"/>
      <sheetData sheetId="5017"/>
      <sheetData sheetId="5018"/>
      <sheetData sheetId="5019"/>
      <sheetData sheetId="5020"/>
      <sheetData sheetId="5021"/>
      <sheetData sheetId="5022"/>
      <sheetData sheetId="5023"/>
      <sheetData sheetId="5024"/>
      <sheetData sheetId="5025"/>
      <sheetData sheetId="5026"/>
      <sheetData sheetId="5027"/>
      <sheetData sheetId="5028"/>
      <sheetData sheetId="5029"/>
      <sheetData sheetId="5030"/>
      <sheetData sheetId="5031"/>
      <sheetData sheetId="5032"/>
      <sheetData sheetId="5033"/>
      <sheetData sheetId="5034"/>
      <sheetData sheetId="5035"/>
      <sheetData sheetId="5036"/>
      <sheetData sheetId="5037"/>
      <sheetData sheetId="5038"/>
      <sheetData sheetId="5039"/>
      <sheetData sheetId="5040"/>
      <sheetData sheetId="5041"/>
      <sheetData sheetId="5042"/>
      <sheetData sheetId="5043"/>
      <sheetData sheetId="5044"/>
      <sheetData sheetId="5045"/>
      <sheetData sheetId="5046"/>
      <sheetData sheetId="5047"/>
      <sheetData sheetId="5048"/>
      <sheetData sheetId="5049"/>
      <sheetData sheetId="5050"/>
      <sheetData sheetId="5051"/>
      <sheetData sheetId="5052"/>
      <sheetData sheetId="5053"/>
      <sheetData sheetId="5054"/>
      <sheetData sheetId="5055"/>
      <sheetData sheetId="5056"/>
      <sheetData sheetId="5057"/>
      <sheetData sheetId="5058"/>
      <sheetData sheetId="5059"/>
      <sheetData sheetId="5060"/>
      <sheetData sheetId="5061"/>
      <sheetData sheetId="5062"/>
      <sheetData sheetId="5063"/>
      <sheetData sheetId="5064"/>
      <sheetData sheetId="5065"/>
      <sheetData sheetId="5066"/>
      <sheetData sheetId="5067"/>
      <sheetData sheetId="5068"/>
      <sheetData sheetId="5069"/>
      <sheetData sheetId="5070"/>
      <sheetData sheetId="5071"/>
      <sheetData sheetId="5072"/>
      <sheetData sheetId="5073"/>
      <sheetData sheetId="5074"/>
      <sheetData sheetId="5075"/>
      <sheetData sheetId="5076"/>
      <sheetData sheetId="5077"/>
      <sheetData sheetId="5078"/>
      <sheetData sheetId="5079"/>
      <sheetData sheetId="5080"/>
      <sheetData sheetId="5081"/>
      <sheetData sheetId="5082"/>
      <sheetData sheetId="5083"/>
      <sheetData sheetId="5084"/>
      <sheetData sheetId="5085"/>
      <sheetData sheetId="5086"/>
      <sheetData sheetId="5087"/>
      <sheetData sheetId="5088"/>
      <sheetData sheetId="5089"/>
      <sheetData sheetId="5090"/>
      <sheetData sheetId="5091"/>
      <sheetData sheetId="5092"/>
      <sheetData sheetId="5093"/>
      <sheetData sheetId="5094"/>
      <sheetData sheetId="5095"/>
      <sheetData sheetId="5096"/>
      <sheetData sheetId="5097"/>
      <sheetData sheetId="5098"/>
      <sheetData sheetId="5099"/>
      <sheetData sheetId="5100"/>
      <sheetData sheetId="5101"/>
      <sheetData sheetId="5102"/>
      <sheetData sheetId="5103"/>
      <sheetData sheetId="5104"/>
      <sheetData sheetId="5105"/>
      <sheetData sheetId="5106"/>
      <sheetData sheetId="5107"/>
      <sheetData sheetId="5108"/>
      <sheetData sheetId="5109"/>
      <sheetData sheetId="5110"/>
      <sheetData sheetId="5111"/>
      <sheetData sheetId="5112"/>
      <sheetData sheetId="5113"/>
      <sheetData sheetId="5114"/>
      <sheetData sheetId="5115"/>
      <sheetData sheetId="5116"/>
      <sheetData sheetId="5117"/>
      <sheetData sheetId="5118"/>
      <sheetData sheetId="5119"/>
      <sheetData sheetId="5120"/>
      <sheetData sheetId="5121"/>
      <sheetData sheetId="5122"/>
      <sheetData sheetId="5123"/>
      <sheetData sheetId="5124"/>
      <sheetData sheetId="5125"/>
      <sheetData sheetId="5126"/>
      <sheetData sheetId="5127"/>
      <sheetData sheetId="5128"/>
      <sheetData sheetId="5129"/>
      <sheetData sheetId="5130"/>
      <sheetData sheetId="5131"/>
      <sheetData sheetId="5132"/>
      <sheetData sheetId="5133"/>
      <sheetData sheetId="5134"/>
      <sheetData sheetId="5135"/>
      <sheetData sheetId="5136"/>
      <sheetData sheetId="5137"/>
      <sheetData sheetId="5138"/>
      <sheetData sheetId="5139"/>
      <sheetData sheetId="5140"/>
      <sheetData sheetId="5141"/>
      <sheetData sheetId="5142"/>
      <sheetData sheetId="5143"/>
      <sheetData sheetId="5144"/>
      <sheetData sheetId="5145"/>
      <sheetData sheetId="5146"/>
      <sheetData sheetId="5147"/>
      <sheetData sheetId="5148"/>
      <sheetData sheetId="5149"/>
      <sheetData sheetId="5150"/>
      <sheetData sheetId="5151"/>
      <sheetData sheetId="5152"/>
      <sheetData sheetId="5153"/>
      <sheetData sheetId="5154"/>
      <sheetData sheetId="5155"/>
      <sheetData sheetId="5156"/>
      <sheetData sheetId="5157"/>
      <sheetData sheetId="5158"/>
      <sheetData sheetId="5159"/>
      <sheetData sheetId="5160"/>
      <sheetData sheetId="5161"/>
      <sheetData sheetId="5162"/>
      <sheetData sheetId="5163"/>
      <sheetData sheetId="5164"/>
      <sheetData sheetId="5165"/>
      <sheetData sheetId="5166"/>
      <sheetData sheetId="5167"/>
      <sheetData sheetId="5168"/>
      <sheetData sheetId="5169"/>
      <sheetData sheetId="5170"/>
      <sheetData sheetId="5171"/>
      <sheetData sheetId="5172"/>
      <sheetData sheetId="5173"/>
      <sheetData sheetId="5174"/>
      <sheetData sheetId="5175"/>
      <sheetData sheetId="5176"/>
      <sheetData sheetId="5177"/>
      <sheetData sheetId="5178"/>
      <sheetData sheetId="5179"/>
      <sheetData sheetId="5180"/>
      <sheetData sheetId="5181"/>
      <sheetData sheetId="5182"/>
      <sheetData sheetId="5183"/>
      <sheetData sheetId="5184"/>
      <sheetData sheetId="5185"/>
      <sheetData sheetId="5186"/>
      <sheetData sheetId="5187"/>
      <sheetData sheetId="5188"/>
      <sheetData sheetId="5189"/>
      <sheetData sheetId="5190"/>
      <sheetData sheetId="5191"/>
      <sheetData sheetId="5192"/>
      <sheetData sheetId="5193"/>
      <sheetData sheetId="5194"/>
      <sheetData sheetId="5195"/>
      <sheetData sheetId="5196"/>
      <sheetData sheetId="5197"/>
      <sheetData sheetId="5198"/>
      <sheetData sheetId="5199"/>
      <sheetData sheetId="5200"/>
      <sheetData sheetId="5201"/>
      <sheetData sheetId="5202"/>
      <sheetData sheetId="5203"/>
      <sheetData sheetId="5204"/>
      <sheetData sheetId="5205"/>
      <sheetData sheetId="5206"/>
      <sheetData sheetId="5207"/>
      <sheetData sheetId="5208"/>
      <sheetData sheetId="5209"/>
      <sheetData sheetId="5210"/>
      <sheetData sheetId="5211"/>
      <sheetData sheetId="5212"/>
      <sheetData sheetId="5213"/>
      <sheetData sheetId="5214"/>
      <sheetData sheetId="5215"/>
      <sheetData sheetId="5216"/>
      <sheetData sheetId="5217"/>
      <sheetData sheetId="5218"/>
      <sheetData sheetId="5219"/>
      <sheetData sheetId="5220"/>
      <sheetData sheetId="5221"/>
      <sheetData sheetId="5222"/>
      <sheetData sheetId="5223"/>
      <sheetData sheetId="5224"/>
      <sheetData sheetId="5225"/>
      <sheetData sheetId="5226"/>
      <sheetData sheetId="5227"/>
      <sheetData sheetId="5228"/>
      <sheetData sheetId="5229"/>
      <sheetData sheetId="5230"/>
      <sheetData sheetId="5231"/>
      <sheetData sheetId="5232"/>
      <sheetData sheetId="5233"/>
      <sheetData sheetId="5234"/>
      <sheetData sheetId="5235"/>
      <sheetData sheetId="5236"/>
      <sheetData sheetId="5237"/>
      <sheetData sheetId="5238"/>
      <sheetData sheetId="5239"/>
      <sheetData sheetId="5240"/>
      <sheetData sheetId="5241"/>
      <sheetData sheetId="5242"/>
      <sheetData sheetId="5243"/>
      <sheetData sheetId="5244"/>
      <sheetData sheetId="5245"/>
      <sheetData sheetId="5246"/>
      <sheetData sheetId="5247"/>
      <sheetData sheetId="5248"/>
      <sheetData sheetId="5249"/>
      <sheetData sheetId="5250"/>
      <sheetData sheetId="5251"/>
      <sheetData sheetId="5252"/>
      <sheetData sheetId="5253"/>
      <sheetData sheetId="5254"/>
      <sheetData sheetId="5255"/>
      <sheetData sheetId="5256"/>
      <sheetData sheetId="5257"/>
      <sheetData sheetId="5258"/>
      <sheetData sheetId="5259"/>
      <sheetData sheetId="5260"/>
      <sheetData sheetId="5261"/>
      <sheetData sheetId="5262"/>
      <sheetData sheetId="5263"/>
      <sheetData sheetId="5264"/>
      <sheetData sheetId="5265"/>
      <sheetData sheetId="5266"/>
      <sheetData sheetId="5267"/>
      <sheetData sheetId="5268"/>
      <sheetData sheetId="5269"/>
      <sheetData sheetId="5270"/>
      <sheetData sheetId="5271"/>
      <sheetData sheetId="5272"/>
      <sheetData sheetId="5273"/>
      <sheetData sheetId="5274"/>
      <sheetData sheetId="5275"/>
      <sheetData sheetId="5276"/>
      <sheetData sheetId="5277"/>
      <sheetData sheetId="5278"/>
      <sheetData sheetId="5279"/>
      <sheetData sheetId="5280"/>
      <sheetData sheetId="5281"/>
      <sheetData sheetId="5282"/>
      <sheetData sheetId="5283"/>
      <sheetData sheetId="5284"/>
      <sheetData sheetId="5285"/>
      <sheetData sheetId="5286"/>
      <sheetData sheetId="5287"/>
      <sheetData sheetId="5288"/>
      <sheetData sheetId="5289"/>
      <sheetData sheetId="5290"/>
      <sheetData sheetId="5291"/>
      <sheetData sheetId="5292"/>
      <sheetData sheetId="5293"/>
      <sheetData sheetId="5294"/>
      <sheetData sheetId="5295"/>
      <sheetData sheetId="5296"/>
      <sheetData sheetId="5297"/>
      <sheetData sheetId="5298"/>
      <sheetData sheetId="5299"/>
      <sheetData sheetId="5300"/>
      <sheetData sheetId="5301"/>
      <sheetData sheetId="5302"/>
      <sheetData sheetId="5303"/>
      <sheetData sheetId="5304"/>
      <sheetData sheetId="5305"/>
      <sheetData sheetId="5306"/>
      <sheetData sheetId="5307"/>
      <sheetData sheetId="5308"/>
      <sheetData sheetId="5309"/>
      <sheetData sheetId="5310"/>
      <sheetData sheetId="5311"/>
      <sheetData sheetId="5312"/>
      <sheetData sheetId="5313"/>
      <sheetData sheetId="5314"/>
      <sheetData sheetId="5315"/>
      <sheetData sheetId="5316"/>
      <sheetData sheetId="5317"/>
      <sheetData sheetId="5318"/>
      <sheetData sheetId="5319"/>
      <sheetData sheetId="5320"/>
      <sheetData sheetId="5321"/>
      <sheetData sheetId="5322"/>
      <sheetData sheetId="5323"/>
      <sheetData sheetId="5324"/>
      <sheetData sheetId="5325"/>
      <sheetData sheetId="5326"/>
      <sheetData sheetId="5327"/>
      <sheetData sheetId="5328"/>
      <sheetData sheetId="5329"/>
      <sheetData sheetId="5330"/>
      <sheetData sheetId="5331"/>
      <sheetData sheetId="5332"/>
      <sheetData sheetId="5333"/>
      <sheetData sheetId="5334"/>
      <sheetData sheetId="5335"/>
      <sheetData sheetId="5336"/>
      <sheetData sheetId="5337"/>
      <sheetData sheetId="5338"/>
      <sheetData sheetId="5339"/>
      <sheetData sheetId="5340"/>
      <sheetData sheetId="5341"/>
      <sheetData sheetId="5342"/>
      <sheetData sheetId="5343"/>
      <sheetData sheetId="5344"/>
      <sheetData sheetId="5345"/>
      <sheetData sheetId="5346"/>
      <sheetData sheetId="5347"/>
      <sheetData sheetId="5348"/>
      <sheetData sheetId="5349"/>
      <sheetData sheetId="5350"/>
      <sheetData sheetId="5351"/>
      <sheetData sheetId="5352"/>
      <sheetData sheetId="5353"/>
      <sheetData sheetId="5354"/>
      <sheetData sheetId="5355"/>
      <sheetData sheetId="5356"/>
      <sheetData sheetId="5357"/>
      <sheetData sheetId="5358"/>
      <sheetData sheetId="5359"/>
      <sheetData sheetId="5360"/>
      <sheetData sheetId="5361"/>
      <sheetData sheetId="5362"/>
      <sheetData sheetId="5363"/>
      <sheetData sheetId="5364"/>
      <sheetData sheetId="5365"/>
      <sheetData sheetId="5366"/>
      <sheetData sheetId="5367"/>
      <sheetData sheetId="5368"/>
      <sheetData sheetId="5369"/>
      <sheetData sheetId="5370"/>
      <sheetData sheetId="5371"/>
      <sheetData sheetId="5372"/>
      <sheetData sheetId="5373"/>
      <sheetData sheetId="5374"/>
      <sheetData sheetId="5375"/>
      <sheetData sheetId="5376"/>
      <sheetData sheetId="5377"/>
      <sheetData sheetId="5378"/>
      <sheetData sheetId="5379"/>
      <sheetData sheetId="5380"/>
      <sheetData sheetId="5381"/>
      <sheetData sheetId="5382"/>
      <sheetData sheetId="5383"/>
      <sheetData sheetId="5384"/>
      <sheetData sheetId="5385"/>
      <sheetData sheetId="5386"/>
      <sheetData sheetId="5387"/>
      <sheetData sheetId="5388"/>
      <sheetData sheetId="5389"/>
      <sheetData sheetId="5390"/>
      <sheetData sheetId="5391"/>
      <sheetData sheetId="5392"/>
      <sheetData sheetId="5393"/>
      <sheetData sheetId="5394"/>
      <sheetData sheetId="5395"/>
      <sheetData sheetId="5396"/>
      <sheetData sheetId="5397"/>
      <sheetData sheetId="5398"/>
      <sheetData sheetId="5399"/>
      <sheetData sheetId="5400"/>
      <sheetData sheetId="5401"/>
      <sheetData sheetId="5402"/>
      <sheetData sheetId="5403"/>
      <sheetData sheetId="5404"/>
      <sheetData sheetId="5405"/>
      <sheetData sheetId="5406"/>
      <sheetData sheetId="5407"/>
      <sheetData sheetId="5408"/>
      <sheetData sheetId="5409"/>
      <sheetData sheetId="5410"/>
      <sheetData sheetId="5411"/>
      <sheetData sheetId="5412"/>
      <sheetData sheetId="5413"/>
      <sheetData sheetId="5414"/>
      <sheetData sheetId="5415"/>
      <sheetData sheetId="5416"/>
      <sheetData sheetId="5417"/>
      <sheetData sheetId="5418"/>
      <sheetData sheetId="5419"/>
      <sheetData sheetId="5420"/>
      <sheetData sheetId="5421"/>
      <sheetData sheetId="5422"/>
      <sheetData sheetId="5423"/>
      <sheetData sheetId="5424"/>
      <sheetData sheetId="5425"/>
      <sheetData sheetId="5426"/>
      <sheetData sheetId="5427"/>
      <sheetData sheetId="5428"/>
      <sheetData sheetId="5429"/>
      <sheetData sheetId="5430"/>
      <sheetData sheetId="5431"/>
      <sheetData sheetId="5432"/>
      <sheetData sheetId="5433"/>
      <sheetData sheetId="5434"/>
      <sheetData sheetId="5435"/>
      <sheetData sheetId="5436"/>
      <sheetData sheetId="5437"/>
      <sheetData sheetId="5438"/>
      <sheetData sheetId="5439"/>
      <sheetData sheetId="5440"/>
      <sheetData sheetId="5441"/>
      <sheetData sheetId="5442"/>
      <sheetData sheetId="5443"/>
      <sheetData sheetId="5444"/>
      <sheetData sheetId="5445"/>
      <sheetData sheetId="5446"/>
      <sheetData sheetId="5447"/>
      <sheetData sheetId="5448"/>
      <sheetData sheetId="5449"/>
      <sheetData sheetId="5450"/>
      <sheetData sheetId="5451"/>
      <sheetData sheetId="5452"/>
      <sheetData sheetId="5453"/>
      <sheetData sheetId="5454"/>
      <sheetData sheetId="5455"/>
      <sheetData sheetId="5456"/>
      <sheetData sheetId="5457"/>
      <sheetData sheetId="5458"/>
      <sheetData sheetId="5459"/>
      <sheetData sheetId="5460"/>
      <sheetData sheetId="5461"/>
      <sheetData sheetId="5462"/>
      <sheetData sheetId="5463"/>
      <sheetData sheetId="5464"/>
      <sheetData sheetId="5465"/>
      <sheetData sheetId="5466"/>
      <sheetData sheetId="5467"/>
      <sheetData sheetId="5468"/>
      <sheetData sheetId="5469"/>
      <sheetData sheetId="5470"/>
      <sheetData sheetId="5471"/>
      <sheetData sheetId="5472"/>
      <sheetData sheetId="5473"/>
      <sheetData sheetId="5474"/>
      <sheetData sheetId="5475"/>
      <sheetData sheetId="5476"/>
      <sheetData sheetId="5477"/>
      <sheetData sheetId="5478"/>
      <sheetData sheetId="5479"/>
      <sheetData sheetId="5480"/>
      <sheetData sheetId="5481"/>
      <sheetData sheetId="5482"/>
      <sheetData sheetId="5483"/>
      <sheetData sheetId="5484"/>
      <sheetData sheetId="5485"/>
      <sheetData sheetId="5486"/>
      <sheetData sheetId="5487"/>
      <sheetData sheetId="5488"/>
      <sheetData sheetId="5489"/>
      <sheetData sheetId="5490"/>
      <sheetData sheetId="5491"/>
      <sheetData sheetId="5492"/>
      <sheetData sheetId="5493"/>
      <sheetData sheetId="5494"/>
      <sheetData sheetId="5495"/>
      <sheetData sheetId="5496"/>
      <sheetData sheetId="5497"/>
      <sheetData sheetId="5498"/>
      <sheetData sheetId="5499"/>
      <sheetData sheetId="5500"/>
      <sheetData sheetId="5501"/>
      <sheetData sheetId="5502"/>
      <sheetData sheetId="5503"/>
      <sheetData sheetId="5504"/>
      <sheetData sheetId="5505"/>
      <sheetData sheetId="5506"/>
      <sheetData sheetId="5507"/>
      <sheetData sheetId="5508"/>
      <sheetData sheetId="5509"/>
      <sheetData sheetId="5510"/>
      <sheetData sheetId="5511"/>
      <sheetData sheetId="5512"/>
      <sheetData sheetId="5513"/>
      <sheetData sheetId="5514"/>
      <sheetData sheetId="5515"/>
      <sheetData sheetId="5516"/>
      <sheetData sheetId="5517"/>
      <sheetData sheetId="5518"/>
      <sheetData sheetId="5519"/>
      <sheetData sheetId="5520"/>
      <sheetData sheetId="5521"/>
      <sheetData sheetId="5522"/>
      <sheetData sheetId="5523"/>
      <sheetData sheetId="5524"/>
      <sheetData sheetId="5525"/>
      <sheetData sheetId="5526"/>
      <sheetData sheetId="5527"/>
      <sheetData sheetId="5528"/>
      <sheetData sheetId="5529"/>
      <sheetData sheetId="5530"/>
      <sheetData sheetId="5531"/>
      <sheetData sheetId="5532"/>
      <sheetData sheetId="5533"/>
      <sheetData sheetId="5534"/>
      <sheetData sheetId="5535"/>
      <sheetData sheetId="5536"/>
      <sheetData sheetId="5537"/>
      <sheetData sheetId="5538"/>
      <sheetData sheetId="5539"/>
      <sheetData sheetId="5540"/>
      <sheetData sheetId="5541"/>
      <sheetData sheetId="5542"/>
      <sheetData sheetId="5543"/>
      <sheetData sheetId="5544"/>
      <sheetData sheetId="5545"/>
      <sheetData sheetId="5546"/>
      <sheetData sheetId="5547"/>
      <sheetData sheetId="5548"/>
      <sheetData sheetId="5549"/>
      <sheetData sheetId="5550"/>
      <sheetData sheetId="5551"/>
      <sheetData sheetId="5552"/>
      <sheetData sheetId="5553"/>
      <sheetData sheetId="5554"/>
      <sheetData sheetId="5555"/>
      <sheetData sheetId="5556"/>
      <sheetData sheetId="5557"/>
      <sheetData sheetId="5558"/>
      <sheetData sheetId="5559"/>
      <sheetData sheetId="5560"/>
      <sheetData sheetId="5561"/>
      <sheetData sheetId="5562"/>
      <sheetData sheetId="5563"/>
      <sheetData sheetId="5564"/>
      <sheetData sheetId="5565"/>
      <sheetData sheetId="5566"/>
      <sheetData sheetId="5567"/>
      <sheetData sheetId="5568"/>
      <sheetData sheetId="5569"/>
      <sheetData sheetId="5570"/>
      <sheetData sheetId="5571"/>
      <sheetData sheetId="5572"/>
      <sheetData sheetId="5573"/>
      <sheetData sheetId="5574"/>
      <sheetData sheetId="5575"/>
      <sheetData sheetId="5576"/>
      <sheetData sheetId="5577"/>
      <sheetData sheetId="5578"/>
      <sheetData sheetId="5579"/>
      <sheetData sheetId="5580"/>
      <sheetData sheetId="5581"/>
      <sheetData sheetId="5582"/>
      <sheetData sheetId="5583"/>
      <sheetData sheetId="5584"/>
      <sheetData sheetId="5585"/>
      <sheetData sheetId="5586"/>
      <sheetData sheetId="5587"/>
      <sheetData sheetId="5588"/>
      <sheetData sheetId="5589"/>
      <sheetData sheetId="5590"/>
      <sheetData sheetId="5591"/>
      <sheetData sheetId="5592"/>
      <sheetData sheetId="5593"/>
      <sheetData sheetId="5594"/>
      <sheetData sheetId="5595"/>
      <sheetData sheetId="5596"/>
      <sheetData sheetId="5597"/>
      <sheetData sheetId="5598"/>
      <sheetData sheetId="5599"/>
      <sheetData sheetId="5600"/>
      <sheetData sheetId="5601"/>
      <sheetData sheetId="5602"/>
      <sheetData sheetId="5603"/>
      <sheetData sheetId="5604"/>
      <sheetData sheetId="5605"/>
      <sheetData sheetId="5606"/>
      <sheetData sheetId="5607"/>
      <sheetData sheetId="5608"/>
      <sheetData sheetId="5609"/>
      <sheetData sheetId="5610"/>
      <sheetData sheetId="5611"/>
      <sheetData sheetId="5612"/>
      <sheetData sheetId="5613"/>
      <sheetData sheetId="5614"/>
      <sheetData sheetId="5615"/>
      <sheetData sheetId="5616"/>
      <sheetData sheetId="5617"/>
      <sheetData sheetId="5618"/>
      <sheetData sheetId="5619"/>
      <sheetData sheetId="5620"/>
      <sheetData sheetId="5621"/>
      <sheetData sheetId="5622"/>
      <sheetData sheetId="5623"/>
      <sheetData sheetId="5624"/>
      <sheetData sheetId="5625"/>
      <sheetData sheetId="5626"/>
      <sheetData sheetId="5627"/>
      <sheetData sheetId="5628"/>
      <sheetData sheetId="5629"/>
      <sheetData sheetId="5630"/>
      <sheetData sheetId="5631"/>
      <sheetData sheetId="5632"/>
      <sheetData sheetId="5633"/>
      <sheetData sheetId="5634"/>
      <sheetData sheetId="5635"/>
      <sheetData sheetId="5636"/>
      <sheetData sheetId="5637"/>
      <sheetData sheetId="5638"/>
      <sheetData sheetId="5639"/>
      <sheetData sheetId="5640"/>
      <sheetData sheetId="5641"/>
      <sheetData sheetId="5642"/>
      <sheetData sheetId="5643"/>
      <sheetData sheetId="5644"/>
      <sheetData sheetId="5645"/>
      <sheetData sheetId="5646"/>
      <sheetData sheetId="5647"/>
      <sheetData sheetId="5648"/>
      <sheetData sheetId="5649"/>
      <sheetData sheetId="5650"/>
      <sheetData sheetId="5651"/>
      <sheetData sheetId="5652"/>
      <sheetData sheetId="5653"/>
      <sheetData sheetId="5654"/>
      <sheetData sheetId="5655"/>
      <sheetData sheetId="5656"/>
      <sheetData sheetId="5657"/>
      <sheetData sheetId="5658"/>
      <sheetData sheetId="5659"/>
      <sheetData sheetId="5660"/>
      <sheetData sheetId="5661"/>
      <sheetData sheetId="5662"/>
      <sheetData sheetId="5663"/>
      <sheetData sheetId="5664"/>
      <sheetData sheetId="5665"/>
      <sheetData sheetId="5666"/>
      <sheetData sheetId="5667"/>
      <sheetData sheetId="5668"/>
      <sheetData sheetId="5669"/>
      <sheetData sheetId="5670"/>
      <sheetData sheetId="5671"/>
      <sheetData sheetId="5672"/>
      <sheetData sheetId="5673"/>
      <sheetData sheetId="5674"/>
      <sheetData sheetId="5675"/>
      <sheetData sheetId="5676"/>
      <sheetData sheetId="5677"/>
      <sheetData sheetId="5678"/>
      <sheetData sheetId="5679"/>
      <sheetData sheetId="5680"/>
      <sheetData sheetId="5681"/>
      <sheetData sheetId="5682"/>
      <sheetData sheetId="5683"/>
      <sheetData sheetId="5684"/>
      <sheetData sheetId="5685"/>
      <sheetData sheetId="5686"/>
      <sheetData sheetId="5687"/>
      <sheetData sheetId="5688"/>
      <sheetData sheetId="5689"/>
      <sheetData sheetId="5690"/>
      <sheetData sheetId="5691"/>
      <sheetData sheetId="5692"/>
      <sheetData sheetId="5693"/>
      <sheetData sheetId="5694"/>
      <sheetData sheetId="5695"/>
      <sheetData sheetId="5696"/>
      <sheetData sheetId="5697"/>
      <sheetData sheetId="5698"/>
      <sheetData sheetId="5699"/>
      <sheetData sheetId="5700"/>
      <sheetData sheetId="5701"/>
      <sheetData sheetId="5702"/>
      <sheetData sheetId="5703"/>
      <sheetData sheetId="5704"/>
      <sheetData sheetId="5705"/>
      <sheetData sheetId="5706"/>
      <sheetData sheetId="5707"/>
      <sheetData sheetId="5708"/>
      <sheetData sheetId="5709"/>
      <sheetData sheetId="5710"/>
      <sheetData sheetId="5711"/>
      <sheetData sheetId="5712"/>
      <sheetData sheetId="5713"/>
      <sheetData sheetId="5714"/>
      <sheetData sheetId="5715"/>
      <sheetData sheetId="5716"/>
      <sheetData sheetId="5717"/>
      <sheetData sheetId="5718"/>
      <sheetData sheetId="5719"/>
      <sheetData sheetId="5720"/>
      <sheetData sheetId="5721"/>
      <sheetData sheetId="5722"/>
      <sheetData sheetId="5723"/>
      <sheetData sheetId="5724"/>
      <sheetData sheetId="5725"/>
      <sheetData sheetId="5726"/>
      <sheetData sheetId="5727"/>
      <sheetData sheetId="5728"/>
      <sheetData sheetId="5729"/>
      <sheetData sheetId="5730"/>
      <sheetData sheetId="5731"/>
      <sheetData sheetId="5732"/>
      <sheetData sheetId="5733"/>
      <sheetData sheetId="5734"/>
      <sheetData sheetId="5735"/>
      <sheetData sheetId="5736"/>
      <sheetData sheetId="5737"/>
      <sheetData sheetId="5738"/>
      <sheetData sheetId="5739"/>
      <sheetData sheetId="5740"/>
      <sheetData sheetId="5741"/>
      <sheetData sheetId="5742"/>
      <sheetData sheetId="5743"/>
      <sheetData sheetId="5744"/>
      <sheetData sheetId="5745"/>
      <sheetData sheetId="5746"/>
      <sheetData sheetId="5747"/>
      <sheetData sheetId="5748"/>
      <sheetData sheetId="5749"/>
      <sheetData sheetId="5750"/>
      <sheetData sheetId="5751"/>
      <sheetData sheetId="5752"/>
      <sheetData sheetId="5753"/>
      <sheetData sheetId="5754"/>
      <sheetData sheetId="5755"/>
      <sheetData sheetId="5756"/>
      <sheetData sheetId="5757"/>
      <sheetData sheetId="5758"/>
      <sheetData sheetId="5759"/>
      <sheetData sheetId="5760"/>
      <sheetData sheetId="5761"/>
      <sheetData sheetId="5762"/>
      <sheetData sheetId="5763"/>
      <sheetData sheetId="5764"/>
      <sheetData sheetId="5765"/>
      <sheetData sheetId="5766"/>
      <sheetData sheetId="5767"/>
      <sheetData sheetId="5768"/>
      <sheetData sheetId="5769"/>
      <sheetData sheetId="5770"/>
      <sheetData sheetId="5771"/>
      <sheetData sheetId="5772"/>
      <sheetData sheetId="5773"/>
      <sheetData sheetId="5774"/>
      <sheetData sheetId="5775"/>
      <sheetData sheetId="5776"/>
      <sheetData sheetId="5777"/>
      <sheetData sheetId="5778"/>
      <sheetData sheetId="5779"/>
      <sheetData sheetId="5780"/>
      <sheetData sheetId="5781"/>
      <sheetData sheetId="5782"/>
      <sheetData sheetId="5783"/>
      <sheetData sheetId="5784"/>
      <sheetData sheetId="5785"/>
      <sheetData sheetId="5786"/>
      <sheetData sheetId="5787"/>
      <sheetData sheetId="5788"/>
      <sheetData sheetId="5789"/>
      <sheetData sheetId="5790"/>
      <sheetData sheetId="5791"/>
      <sheetData sheetId="5792"/>
      <sheetData sheetId="5793"/>
      <sheetData sheetId="5794"/>
      <sheetData sheetId="5795"/>
      <sheetData sheetId="5796"/>
      <sheetData sheetId="5797"/>
      <sheetData sheetId="5798"/>
      <sheetData sheetId="5799"/>
      <sheetData sheetId="5800"/>
      <sheetData sheetId="5801"/>
      <sheetData sheetId="5802"/>
      <sheetData sheetId="5803"/>
      <sheetData sheetId="5804"/>
      <sheetData sheetId="5805"/>
      <sheetData sheetId="5806"/>
      <sheetData sheetId="5807"/>
      <sheetData sheetId="5808"/>
      <sheetData sheetId="5809"/>
      <sheetData sheetId="5810"/>
      <sheetData sheetId="5811"/>
      <sheetData sheetId="5812"/>
      <sheetData sheetId="5813"/>
      <sheetData sheetId="5814"/>
      <sheetData sheetId="5815"/>
      <sheetData sheetId="5816"/>
      <sheetData sheetId="5817"/>
      <sheetData sheetId="5818"/>
      <sheetData sheetId="5819"/>
      <sheetData sheetId="5820"/>
      <sheetData sheetId="5821"/>
      <sheetData sheetId="5822"/>
      <sheetData sheetId="5823"/>
      <sheetData sheetId="5824"/>
      <sheetData sheetId="5825"/>
      <sheetData sheetId="5826"/>
      <sheetData sheetId="5827"/>
      <sheetData sheetId="5828"/>
      <sheetData sheetId="5829"/>
      <sheetData sheetId="5830"/>
      <sheetData sheetId="5831"/>
      <sheetData sheetId="5832"/>
      <sheetData sheetId="5833"/>
      <sheetData sheetId="5834"/>
      <sheetData sheetId="5835"/>
      <sheetData sheetId="5836"/>
      <sheetData sheetId="5837"/>
      <sheetData sheetId="5838"/>
      <sheetData sheetId="5839"/>
      <sheetData sheetId="5840"/>
      <sheetData sheetId="5841"/>
      <sheetData sheetId="5842"/>
      <sheetData sheetId="5843"/>
      <sheetData sheetId="5844"/>
      <sheetData sheetId="5845"/>
      <sheetData sheetId="5846"/>
      <sheetData sheetId="5847"/>
      <sheetData sheetId="5848"/>
      <sheetData sheetId="5849"/>
      <sheetData sheetId="5850"/>
      <sheetData sheetId="5851"/>
      <sheetData sheetId="5852"/>
      <sheetData sheetId="5853"/>
      <sheetData sheetId="5854"/>
      <sheetData sheetId="5855"/>
      <sheetData sheetId="5856"/>
      <sheetData sheetId="5857"/>
      <sheetData sheetId="5858"/>
      <sheetData sheetId="5859"/>
      <sheetData sheetId="5860"/>
      <sheetData sheetId="5861"/>
      <sheetData sheetId="5862"/>
      <sheetData sheetId="5863"/>
      <sheetData sheetId="5864"/>
      <sheetData sheetId="5865"/>
      <sheetData sheetId="5866"/>
      <sheetData sheetId="5867"/>
      <sheetData sheetId="5868"/>
      <sheetData sheetId="5869"/>
      <sheetData sheetId="5870"/>
      <sheetData sheetId="5871"/>
      <sheetData sheetId="5872"/>
      <sheetData sheetId="5873"/>
      <sheetData sheetId="5874"/>
      <sheetData sheetId="5875"/>
      <sheetData sheetId="5876"/>
      <sheetData sheetId="5877"/>
      <sheetData sheetId="5878"/>
      <sheetData sheetId="5879"/>
      <sheetData sheetId="5880"/>
      <sheetData sheetId="5881"/>
      <sheetData sheetId="5882"/>
      <sheetData sheetId="5883"/>
      <sheetData sheetId="5884"/>
      <sheetData sheetId="5885"/>
      <sheetData sheetId="5886"/>
      <sheetData sheetId="5887"/>
      <sheetData sheetId="5888"/>
      <sheetData sheetId="5889"/>
      <sheetData sheetId="5890"/>
      <sheetData sheetId="5891"/>
      <sheetData sheetId="5892"/>
      <sheetData sheetId="5893"/>
      <sheetData sheetId="5894"/>
      <sheetData sheetId="5895"/>
      <sheetData sheetId="5896"/>
      <sheetData sheetId="5897"/>
      <sheetData sheetId="5898"/>
      <sheetData sheetId="5899"/>
      <sheetData sheetId="5900"/>
      <sheetData sheetId="5901"/>
      <sheetData sheetId="5902"/>
      <sheetData sheetId="5903"/>
      <sheetData sheetId="5904"/>
      <sheetData sheetId="5905"/>
      <sheetData sheetId="5906"/>
      <sheetData sheetId="5907"/>
      <sheetData sheetId="5908"/>
      <sheetData sheetId="5909"/>
      <sheetData sheetId="5910"/>
      <sheetData sheetId="5911"/>
      <sheetData sheetId="5912"/>
      <sheetData sheetId="5913">
        <row r="7">
          <cell r="A7" t="str">
            <v>{c}</v>
          </cell>
        </row>
      </sheetData>
      <sheetData sheetId="5914"/>
      <sheetData sheetId="5915"/>
      <sheetData sheetId="5916"/>
      <sheetData sheetId="5917"/>
      <sheetData sheetId="5918"/>
      <sheetData sheetId="5919"/>
      <sheetData sheetId="5920"/>
      <sheetData sheetId="5921"/>
      <sheetData sheetId="5922"/>
      <sheetData sheetId="5923"/>
      <sheetData sheetId="5924"/>
      <sheetData sheetId="5925"/>
      <sheetData sheetId="5926"/>
      <sheetData sheetId="5927"/>
      <sheetData sheetId="5928"/>
      <sheetData sheetId="5929"/>
      <sheetData sheetId="5930"/>
      <sheetData sheetId="5931"/>
      <sheetData sheetId="5932"/>
      <sheetData sheetId="5933"/>
      <sheetData sheetId="5934"/>
      <sheetData sheetId="5935"/>
      <sheetData sheetId="5936"/>
      <sheetData sheetId="5937"/>
      <sheetData sheetId="5938"/>
      <sheetData sheetId="5939"/>
      <sheetData sheetId="5940"/>
      <sheetData sheetId="5941"/>
      <sheetData sheetId="5942"/>
      <sheetData sheetId="5943"/>
      <sheetData sheetId="5944"/>
      <sheetData sheetId="5945"/>
      <sheetData sheetId="5946"/>
      <sheetData sheetId="5947"/>
      <sheetData sheetId="5948"/>
      <sheetData sheetId="5949"/>
      <sheetData sheetId="5950"/>
      <sheetData sheetId="5951"/>
      <sheetData sheetId="5952"/>
      <sheetData sheetId="5953"/>
      <sheetData sheetId="5954"/>
      <sheetData sheetId="5955"/>
      <sheetData sheetId="5956"/>
      <sheetData sheetId="5957"/>
      <sheetData sheetId="5958"/>
      <sheetData sheetId="5959"/>
      <sheetData sheetId="5960"/>
      <sheetData sheetId="5961"/>
      <sheetData sheetId="5962"/>
      <sheetData sheetId="5963"/>
      <sheetData sheetId="5964"/>
      <sheetData sheetId="5965"/>
      <sheetData sheetId="5966"/>
      <sheetData sheetId="5967"/>
      <sheetData sheetId="5968"/>
      <sheetData sheetId="5969"/>
      <sheetData sheetId="5970"/>
      <sheetData sheetId="5971"/>
      <sheetData sheetId="5972"/>
      <sheetData sheetId="5973"/>
      <sheetData sheetId="5974"/>
      <sheetData sheetId="5975"/>
      <sheetData sheetId="5976"/>
      <sheetData sheetId="5977"/>
      <sheetData sheetId="5978"/>
      <sheetData sheetId="5979"/>
      <sheetData sheetId="5980"/>
      <sheetData sheetId="5981"/>
      <sheetData sheetId="5982"/>
      <sheetData sheetId="5983"/>
      <sheetData sheetId="5984"/>
      <sheetData sheetId="5985"/>
      <sheetData sheetId="5986"/>
      <sheetData sheetId="5987"/>
      <sheetData sheetId="5988"/>
      <sheetData sheetId="5989"/>
      <sheetData sheetId="5990"/>
      <sheetData sheetId="5991"/>
      <sheetData sheetId="5992"/>
      <sheetData sheetId="5993"/>
      <sheetData sheetId="5994"/>
      <sheetData sheetId="5995"/>
      <sheetData sheetId="5996"/>
      <sheetData sheetId="5997"/>
      <sheetData sheetId="5998"/>
      <sheetData sheetId="5999"/>
      <sheetData sheetId="6000"/>
      <sheetData sheetId="6001"/>
      <sheetData sheetId="6002"/>
      <sheetData sheetId="6003"/>
      <sheetData sheetId="6004"/>
      <sheetData sheetId="6005"/>
      <sheetData sheetId="6006"/>
      <sheetData sheetId="6007"/>
      <sheetData sheetId="6008"/>
      <sheetData sheetId="6009"/>
      <sheetData sheetId="6010"/>
      <sheetData sheetId="6011"/>
      <sheetData sheetId="6012"/>
      <sheetData sheetId="6013"/>
      <sheetData sheetId="6014"/>
      <sheetData sheetId="6015"/>
      <sheetData sheetId="6016"/>
      <sheetData sheetId="6017"/>
      <sheetData sheetId="6018"/>
      <sheetData sheetId="6019"/>
      <sheetData sheetId="6020"/>
      <sheetData sheetId="6021"/>
      <sheetData sheetId="6022"/>
      <sheetData sheetId="6023"/>
      <sheetData sheetId="6024"/>
      <sheetData sheetId="6025"/>
      <sheetData sheetId="6026"/>
      <sheetData sheetId="6027"/>
      <sheetData sheetId="6028"/>
      <sheetData sheetId="6029"/>
      <sheetData sheetId="6030"/>
      <sheetData sheetId="6031"/>
      <sheetData sheetId="6032"/>
      <sheetData sheetId="6033"/>
      <sheetData sheetId="6034"/>
      <sheetData sheetId="6035"/>
      <sheetData sheetId="6036"/>
      <sheetData sheetId="6037"/>
      <sheetData sheetId="6038"/>
      <sheetData sheetId="6039"/>
      <sheetData sheetId="6040"/>
      <sheetData sheetId="6041"/>
      <sheetData sheetId="6042"/>
      <sheetData sheetId="6043"/>
      <sheetData sheetId="6044"/>
      <sheetData sheetId="6045"/>
      <sheetData sheetId="6046"/>
      <sheetData sheetId="6047"/>
      <sheetData sheetId="6048"/>
      <sheetData sheetId="6049"/>
      <sheetData sheetId="6050"/>
      <sheetData sheetId="6051"/>
      <sheetData sheetId="6052"/>
      <sheetData sheetId="6053"/>
      <sheetData sheetId="6054"/>
      <sheetData sheetId="6055"/>
      <sheetData sheetId="6056"/>
      <sheetData sheetId="6057"/>
      <sheetData sheetId="6058"/>
      <sheetData sheetId="6059"/>
      <sheetData sheetId="6060"/>
      <sheetData sheetId="6061"/>
      <sheetData sheetId="6062"/>
      <sheetData sheetId="6063"/>
      <sheetData sheetId="6064"/>
      <sheetData sheetId="6065"/>
      <sheetData sheetId="6066"/>
      <sheetData sheetId="6067"/>
      <sheetData sheetId="6068"/>
      <sheetData sheetId="6069"/>
      <sheetData sheetId="6070"/>
      <sheetData sheetId="6071"/>
      <sheetData sheetId="6072"/>
      <sheetData sheetId="6073"/>
      <sheetData sheetId="6074"/>
      <sheetData sheetId="6075"/>
      <sheetData sheetId="6076"/>
      <sheetData sheetId="6077"/>
      <sheetData sheetId="6078"/>
      <sheetData sheetId="6079"/>
      <sheetData sheetId="6080"/>
      <sheetData sheetId="6081"/>
      <sheetData sheetId="6082"/>
      <sheetData sheetId="6083"/>
      <sheetData sheetId="6084"/>
      <sheetData sheetId="6085"/>
      <sheetData sheetId="6086"/>
      <sheetData sheetId="6087"/>
      <sheetData sheetId="6088"/>
      <sheetData sheetId="6089"/>
      <sheetData sheetId="6090"/>
      <sheetData sheetId="6091"/>
      <sheetData sheetId="6092"/>
      <sheetData sheetId="6093"/>
      <sheetData sheetId="6094"/>
      <sheetData sheetId="6095"/>
      <sheetData sheetId="6096"/>
      <sheetData sheetId="6097"/>
      <sheetData sheetId="6098"/>
      <sheetData sheetId="6099"/>
      <sheetData sheetId="6100"/>
      <sheetData sheetId="6101"/>
      <sheetData sheetId="6102"/>
      <sheetData sheetId="6103"/>
      <sheetData sheetId="6104"/>
      <sheetData sheetId="6105"/>
      <sheetData sheetId="6106"/>
      <sheetData sheetId="6107"/>
      <sheetData sheetId="6108"/>
      <sheetData sheetId="6109"/>
      <sheetData sheetId="6110"/>
      <sheetData sheetId="6111"/>
      <sheetData sheetId="6112"/>
      <sheetData sheetId="6113"/>
      <sheetData sheetId="6114"/>
      <sheetData sheetId="6115"/>
      <sheetData sheetId="6116"/>
      <sheetData sheetId="6117"/>
      <sheetData sheetId="6118"/>
      <sheetData sheetId="6119"/>
      <sheetData sheetId="6120"/>
      <sheetData sheetId="6121"/>
      <sheetData sheetId="6122"/>
      <sheetData sheetId="6123"/>
      <sheetData sheetId="6124"/>
      <sheetData sheetId="6125"/>
      <sheetData sheetId="6126"/>
      <sheetData sheetId="6127"/>
      <sheetData sheetId="6128"/>
      <sheetData sheetId="6129"/>
      <sheetData sheetId="6130"/>
      <sheetData sheetId="6131"/>
      <sheetData sheetId="6132"/>
      <sheetData sheetId="6133"/>
      <sheetData sheetId="6134"/>
      <sheetData sheetId="6135"/>
      <sheetData sheetId="6136"/>
      <sheetData sheetId="6137"/>
      <sheetData sheetId="6138"/>
      <sheetData sheetId="6139"/>
      <sheetData sheetId="6140"/>
      <sheetData sheetId="6141"/>
      <sheetData sheetId="6142"/>
      <sheetData sheetId="6143"/>
      <sheetData sheetId="6144"/>
      <sheetData sheetId="6145"/>
      <sheetData sheetId="6146"/>
      <sheetData sheetId="6147"/>
      <sheetData sheetId="6148"/>
      <sheetData sheetId="6149"/>
      <sheetData sheetId="6150"/>
      <sheetData sheetId="6151"/>
      <sheetData sheetId="6152"/>
      <sheetData sheetId="6153"/>
      <sheetData sheetId="6154"/>
      <sheetData sheetId="6155"/>
      <sheetData sheetId="6156"/>
      <sheetData sheetId="6157"/>
      <sheetData sheetId="6158"/>
      <sheetData sheetId="6159"/>
      <sheetData sheetId="6160"/>
      <sheetData sheetId="6161"/>
      <sheetData sheetId="6162"/>
      <sheetData sheetId="6163"/>
      <sheetData sheetId="6164"/>
      <sheetData sheetId="6165"/>
      <sheetData sheetId="6166"/>
      <sheetData sheetId="6167"/>
      <sheetData sheetId="6168"/>
      <sheetData sheetId="6169"/>
      <sheetData sheetId="6170"/>
      <sheetData sheetId="6171"/>
      <sheetData sheetId="6172"/>
      <sheetData sheetId="6173"/>
      <sheetData sheetId="6174"/>
      <sheetData sheetId="6175"/>
      <sheetData sheetId="6176"/>
      <sheetData sheetId="6177"/>
      <sheetData sheetId="6178"/>
      <sheetData sheetId="6179"/>
      <sheetData sheetId="6180"/>
      <sheetData sheetId="6181"/>
      <sheetData sheetId="6182"/>
      <sheetData sheetId="6183"/>
      <sheetData sheetId="6184"/>
      <sheetData sheetId="6185"/>
      <sheetData sheetId="6186"/>
      <sheetData sheetId="6187"/>
      <sheetData sheetId="6188"/>
      <sheetData sheetId="6189"/>
      <sheetData sheetId="6190"/>
      <sheetData sheetId="6191"/>
      <sheetData sheetId="6192"/>
      <sheetData sheetId="6193"/>
      <sheetData sheetId="6194"/>
      <sheetData sheetId="6195"/>
      <sheetData sheetId="6196"/>
      <sheetData sheetId="6197"/>
      <sheetData sheetId="6198"/>
      <sheetData sheetId="6199"/>
      <sheetData sheetId="6200"/>
      <sheetData sheetId="6201"/>
      <sheetData sheetId="6202"/>
      <sheetData sheetId="6203"/>
      <sheetData sheetId="6204"/>
      <sheetData sheetId="6205"/>
      <sheetData sheetId="6206"/>
      <sheetData sheetId="6207"/>
      <sheetData sheetId="6208"/>
      <sheetData sheetId="6209"/>
      <sheetData sheetId="6210"/>
      <sheetData sheetId="6211"/>
      <sheetData sheetId="6212"/>
      <sheetData sheetId="6213"/>
      <sheetData sheetId="6214"/>
      <sheetData sheetId="6215"/>
      <sheetData sheetId="6216"/>
      <sheetData sheetId="6217"/>
      <sheetData sheetId="6218"/>
      <sheetData sheetId="6219"/>
      <sheetData sheetId="6220"/>
      <sheetData sheetId="6221"/>
      <sheetData sheetId="6222"/>
      <sheetData sheetId="6223"/>
      <sheetData sheetId="6224"/>
      <sheetData sheetId="6225"/>
      <sheetData sheetId="6226"/>
      <sheetData sheetId="6227"/>
      <sheetData sheetId="6228"/>
      <sheetData sheetId="6229"/>
      <sheetData sheetId="6230"/>
      <sheetData sheetId="6231"/>
      <sheetData sheetId="6232"/>
      <sheetData sheetId="6233"/>
      <sheetData sheetId="6234"/>
      <sheetData sheetId="6235"/>
      <sheetData sheetId="6236"/>
      <sheetData sheetId="6237"/>
      <sheetData sheetId="6238"/>
      <sheetData sheetId="6239"/>
      <sheetData sheetId="6240"/>
      <sheetData sheetId="6241"/>
      <sheetData sheetId="6242"/>
      <sheetData sheetId="6243"/>
      <sheetData sheetId="6244"/>
      <sheetData sheetId="6245"/>
      <sheetData sheetId="6246"/>
      <sheetData sheetId="6247"/>
      <sheetData sheetId="6248"/>
      <sheetData sheetId="6249"/>
      <sheetData sheetId="6250"/>
      <sheetData sheetId="6251"/>
      <sheetData sheetId="6252"/>
      <sheetData sheetId="6253"/>
      <sheetData sheetId="6254"/>
      <sheetData sheetId="6255"/>
      <sheetData sheetId="6256"/>
      <sheetData sheetId="6257"/>
      <sheetData sheetId="6258"/>
      <sheetData sheetId="6259"/>
      <sheetData sheetId="6260"/>
      <sheetData sheetId="6261"/>
      <sheetData sheetId="6262"/>
      <sheetData sheetId="6263"/>
      <sheetData sheetId="6264"/>
      <sheetData sheetId="6265"/>
      <sheetData sheetId="6266"/>
      <sheetData sheetId="6267"/>
      <sheetData sheetId="6268"/>
      <sheetData sheetId="6269"/>
      <sheetData sheetId="6270"/>
      <sheetData sheetId="6271"/>
      <sheetData sheetId="6272"/>
      <sheetData sheetId="6273"/>
      <sheetData sheetId="6274"/>
      <sheetData sheetId="6275"/>
      <sheetData sheetId="6276"/>
      <sheetData sheetId="6277"/>
      <sheetData sheetId="6278"/>
      <sheetData sheetId="6279"/>
      <sheetData sheetId="6280"/>
      <sheetData sheetId="6281"/>
      <sheetData sheetId="6282"/>
      <sheetData sheetId="6283"/>
      <sheetData sheetId="6284"/>
      <sheetData sheetId="6285"/>
      <sheetData sheetId="6286"/>
      <sheetData sheetId="6287"/>
      <sheetData sheetId="6288"/>
      <sheetData sheetId="6289"/>
      <sheetData sheetId="6290"/>
      <sheetData sheetId="6291"/>
      <sheetData sheetId="6292"/>
      <sheetData sheetId="6293"/>
      <sheetData sheetId="6294"/>
      <sheetData sheetId="6295"/>
      <sheetData sheetId="6296"/>
      <sheetData sheetId="6297"/>
      <sheetData sheetId="6298"/>
      <sheetData sheetId="6299"/>
      <sheetData sheetId="6300"/>
      <sheetData sheetId="6301"/>
      <sheetData sheetId="6302"/>
      <sheetData sheetId="6303"/>
      <sheetData sheetId="6304"/>
      <sheetData sheetId="6305"/>
      <sheetData sheetId="6306"/>
      <sheetData sheetId="6307"/>
      <sheetData sheetId="6308"/>
      <sheetData sheetId="6309"/>
      <sheetData sheetId="6310"/>
      <sheetData sheetId="6311"/>
      <sheetData sheetId="6312"/>
      <sheetData sheetId="6313"/>
      <sheetData sheetId="6314"/>
      <sheetData sheetId="6315"/>
      <sheetData sheetId="6316"/>
      <sheetData sheetId="6317"/>
      <sheetData sheetId="6318"/>
      <sheetData sheetId="6319"/>
      <sheetData sheetId="6320"/>
      <sheetData sheetId="6321"/>
      <sheetData sheetId="6322"/>
      <sheetData sheetId="6323"/>
      <sheetData sheetId="6324"/>
      <sheetData sheetId="6325"/>
      <sheetData sheetId="6326"/>
      <sheetData sheetId="6327"/>
      <sheetData sheetId="6328"/>
      <sheetData sheetId="6329"/>
      <sheetData sheetId="6330"/>
      <sheetData sheetId="6331"/>
      <sheetData sheetId="6332"/>
      <sheetData sheetId="6333"/>
      <sheetData sheetId="6334"/>
      <sheetData sheetId="6335"/>
      <sheetData sheetId="6336"/>
      <sheetData sheetId="6337"/>
      <sheetData sheetId="6338"/>
      <sheetData sheetId="6339"/>
      <sheetData sheetId="6340"/>
      <sheetData sheetId="6341"/>
      <sheetData sheetId="6342"/>
      <sheetData sheetId="6343"/>
      <sheetData sheetId="6344"/>
      <sheetData sheetId="6345"/>
      <sheetData sheetId="6346"/>
      <sheetData sheetId="6347"/>
      <sheetData sheetId="6348"/>
      <sheetData sheetId="6349"/>
      <sheetData sheetId="6350"/>
      <sheetData sheetId="6351"/>
      <sheetData sheetId="6352"/>
      <sheetData sheetId="6353"/>
      <sheetData sheetId="6354"/>
      <sheetData sheetId="6355"/>
      <sheetData sheetId="6356"/>
      <sheetData sheetId="6357"/>
      <sheetData sheetId="6358"/>
      <sheetData sheetId="6359"/>
      <sheetData sheetId="6360"/>
      <sheetData sheetId="6361"/>
      <sheetData sheetId="6362"/>
      <sheetData sheetId="6363"/>
      <sheetData sheetId="6364"/>
      <sheetData sheetId="6365"/>
      <sheetData sheetId="6366"/>
      <sheetData sheetId="6367"/>
      <sheetData sheetId="6368"/>
      <sheetData sheetId="6369"/>
      <sheetData sheetId="6370"/>
      <sheetData sheetId="6371"/>
      <sheetData sheetId="6372"/>
      <sheetData sheetId="6373"/>
      <sheetData sheetId="6374"/>
      <sheetData sheetId="6375"/>
      <sheetData sheetId="6376"/>
      <sheetData sheetId="6377"/>
      <sheetData sheetId="6378"/>
      <sheetData sheetId="6379"/>
      <sheetData sheetId="6380"/>
      <sheetData sheetId="6381"/>
      <sheetData sheetId="6382"/>
      <sheetData sheetId="6383"/>
      <sheetData sheetId="6384"/>
      <sheetData sheetId="6385"/>
      <sheetData sheetId="6386"/>
      <sheetData sheetId="6387"/>
      <sheetData sheetId="6388"/>
      <sheetData sheetId="6389"/>
      <sheetData sheetId="6390"/>
      <sheetData sheetId="6391"/>
      <sheetData sheetId="6392"/>
      <sheetData sheetId="6393"/>
      <sheetData sheetId="6394"/>
      <sheetData sheetId="6395"/>
      <sheetData sheetId="6396"/>
      <sheetData sheetId="6397"/>
      <sheetData sheetId="6398"/>
      <sheetData sheetId="6399"/>
      <sheetData sheetId="6400"/>
      <sheetData sheetId="6401"/>
      <sheetData sheetId="6402"/>
      <sheetData sheetId="6403"/>
      <sheetData sheetId="6404"/>
      <sheetData sheetId="6405"/>
      <sheetData sheetId="6406"/>
      <sheetData sheetId="6407"/>
      <sheetData sheetId="6408"/>
      <sheetData sheetId="6409"/>
      <sheetData sheetId="6410"/>
      <sheetData sheetId="6411"/>
      <sheetData sheetId="6412"/>
      <sheetData sheetId="6413"/>
      <sheetData sheetId="6414"/>
      <sheetData sheetId="6415"/>
      <sheetData sheetId="6416"/>
      <sheetData sheetId="6417"/>
      <sheetData sheetId="6418"/>
      <sheetData sheetId="6419"/>
      <sheetData sheetId="6420"/>
      <sheetData sheetId="6421"/>
      <sheetData sheetId="6422"/>
      <sheetData sheetId="6423"/>
      <sheetData sheetId="6424"/>
      <sheetData sheetId="6425"/>
      <sheetData sheetId="6426"/>
      <sheetData sheetId="6427"/>
      <sheetData sheetId="6428"/>
      <sheetData sheetId="6429"/>
      <sheetData sheetId="6430"/>
      <sheetData sheetId="6431"/>
      <sheetData sheetId="6432"/>
      <sheetData sheetId="6433"/>
      <sheetData sheetId="6434"/>
      <sheetData sheetId="6435"/>
      <sheetData sheetId="6436"/>
      <sheetData sheetId="6437"/>
      <sheetData sheetId="6438"/>
      <sheetData sheetId="6439"/>
      <sheetData sheetId="6440"/>
      <sheetData sheetId="6441"/>
      <sheetData sheetId="6442"/>
      <sheetData sheetId="6443"/>
      <sheetData sheetId="6444"/>
      <sheetData sheetId="6445"/>
      <sheetData sheetId="6446"/>
      <sheetData sheetId="6447"/>
      <sheetData sheetId="6448"/>
      <sheetData sheetId="6449"/>
      <sheetData sheetId="6450"/>
      <sheetData sheetId="6451"/>
      <sheetData sheetId="6452"/>
      <sheetData sheetId="6453"/>
      <sheetData sheetId="6454"/>
      <sheetData sheetId="6455"/>
      <sheetData sheetId="6456"/>
      <sheetData sheetId="6457"/>
      <sheetData sheetId="6458"/>
      <sheetData sheetId="6459"/>
      <sheetData sheetId="6460"/>
      <sheetData sheetId="6461"/>
      <sheetData sheetId="6462"/>
      <sheetData sheetId="6463"/>
      <sheetData sheetId="6464"/>
      <sheetData sheetId="6465"/>
      <sheetData sheetId="6466"/>
      <sheetData sheetId="6467"/>
      <sheetData sheetId="6468"/>
      <sheetData sheetId="6469"/>
      <sheetData sheetId="6470"/>
      <sheetData sheetId="6471"/>
      <sheetData sheetId="6472"/>
      <sheetData sheetId="6473"/>
      <sheetData sheetId="6474"/>
      <sheetData sheetId="6475"/>
      <sheetData sheetId="6476"/>
      <sheetData sheetId="6477"/>
      <sheetData sheetId="6478"/>
      <sheetData sheetId="6479"/>
      <sheetData sheetId="6480"/>
      <sheetData sheetId="6481"/>
      <sheetData sheetId="6482"/>
      <sheetData sheetId="6483"/>
      <sheetData sheetId="6484"/>
      <sheetData sheetId="6485"/>
      <sheetData sheetId="6486"/>
      <sheetData sheetId="6487"/>
      <sheetData sheetId="6488"/>
      <sheetData sheetId="6489"/>
      <sheetData sheetId="6490"/>
      <sheetData sheetId="6491"/>
      <sheetData sheetId="6492"/>
      <sheetData sheetId="6493"/>
      <sheetData sheetId="6494"/>
      <sheetData sheetId="6495"/>
      <sheetData sheetId="6496"/>
      <sheetData sheetId="6497"/>
      <sheetData sheetId="6498"/>
      <sheetData sheetId="6499"/>
      <sheetData sheetId="6500"/>
      <sheetData sheetId="6501"/>
      <sheetData sheetId="6502"/>
      <sheetData sheetId="6503"/>
      <sheetData sheetId="6504"/>
      <sheetData sheetId="6505"/>
      <sheetData sheetId="6506"/>
      <sheetData sheetId="6507"/>
      <sheetData sheetId="6508"/>
      <sheetData sheetId="6509"/>
      <sheetData sheetId="6510"/>
      <sheetData sheetId="6511"/>
      <sheetData sheetId="6512"/>
      <sheetData sheetId="6513"/>
      <sheetData sheetId="6514"/>
      <sheetData sheetId="6515"/>
      <sheetData sheetId="6516"/>
      <sheetData sheetId="6517"/>
      <sheetData sheetId="6518"/>
      <sheetData sheetId="6519"/>
      <sheetData sheetId="6520"/>
      <sheetData sheetId="6521"/>
      <sheetData sheetId="6522"/>
      <sheetData sheetId="6523"/>
      <sheetData sheetId="6524"/>
      <sheetData sheetId="6525"/>
      <sheetData sheetId="6526"/>
      <sheetData sheetId="6527"/>
      <sheetData sheetId="6528"/>
      <sheetData sheetId="6529"/>
      <sheetData sheetId="6530"/>
      <sheetData sheetId="6531"/>
      <sheetData sheetId="6532"/>
      <sheetData sheetId="6533"/>
      <sheetData sheetId="6534"/>
      <sheetData sheetId="6535"/>
      <sheetData sheetId="6536"/>
      <sheetData sheetId="6537"/>
      <sheetData sheetId="6538"/>
      <sheetData sheetId="6539"/>
      <sheetData sheetId="6540"/>
      <sheetData sheetId="6541"/>
      <sheetData sheetId="6542"/>
      <sheetData sheetId="6543"/>
      <sheetData sheetId="6544"/>
      <sheetData sheetId="6545"/>
      <sheetData sheetId="6546"/>
      <sheetData sheetId="6547"/>
      <sheetData sheetId="6548"/>
      <sheetData sheetId="6549"/>
      <sheetData sheetId="6550"/>
      <sheetData sheetId="6551"/>
      <sheetData sheetId="6552"/>
      <sheetData sheetId="6553"/>
      <sheetData sheetId="6554"/>
      <sheetData sheetId="6555"/>
      <sheetData sheetId="6556"/>
      <sheetData sheetId="6557"/>
      <sheetData sheetId="6558"/>
      <sheetData sheetId="6559"/>
      <sheetData sheetId="6560"/>
      <sheetData sheetId="6561"/>
      <sheetData sheetId="6562"/>
      <sheetData sheetId="6563"/>
      <sheetData sheetId="6564"/>
      <sheetData sheetId="6565"/>
      <sheetData sheetId="6566"/>
      <sheetData sheetId="6567"/>
      <sheetData sheetId="6568"/>
      <sheetData sheetId="6569"/>
      <sheetData sheetId="6570"/>
      <sheetData sheetId="6571"/>
      <sheetData sheetId="6572"/>
      <sheetData sheetId="6573"/>
      <sheetData sheetId="6574"/>
      <sheetData sheetId="6575"/>
      <sheetData sheetId="6576"/>
      <sheetData sheetId="6577"/>
      <sheetData sheetId="6578"/>
      <sheetData sheetId="6579"/>
      <sheetData sheetId="6580"/>
      <sheetData sheetId="6581"/>
      <sheetData sheetId="6582"/>
      <sheetData sheetId="6583"/>
      <sheetData sheetId="6584"/>
      <sheetData sheetId="6585"/>
      <sheetData sheetId="6586"/>
      <sheetData sheetId="6587"/>
      <sheetData sheetId="6588"/>
      <sheetData sheetId="6589"/>
      <sheetData sheetId="6590"/>
      <sheetData sheetId="6591"/>
      <sheetData sheetId="6592"/>
      <sheetData sheetId="6593"/>
      <sheetData sheetId="6594"/>
      <sheetData sheetId="6595"/>
      <sheetData sheetId="6596"/>
      <sheetData sheetId="6597"/>
      <sheetData sheetId="6598"/>
      <sheetData sheetId="6599"/>
      <sheetData sheetId="6600"/>
      <sheetData sheetId="6601"/>
      <sheetData sheetId="6602"/>
      <sheetData sheetId="6603"/>
      <sheetData sheetId="6604"/>
      <sheetData sheetId="6605"/>
      <sheetData sheetId="6606"/>
      <sheetData sheetId="6607"/>
      <sheetData sheetId="6608"/>
      <sheetData sheetId="6609"/>
      <sheetData sheetId="6610"/>
      <sheetData sheetId="6611"/>
      <sheetData sheetId="6612"/>
      <sheetData sheetId="6613"/>
      <sheetData sheetId="6614"/>
      <sheetData sheetId="6615"/>
      <sheetData sheetId="6616"/>
      <sheetData sheetId="6617"/>
      <sheetData sheetId="6618"/>
      <sheetData sheetId="6619"/>
      <sheetData sheetId="6620"/>
      <sheetData sheetId="6621"/>
      <sheetData sheetId="6622"/>
      <sheetData sheetId="6623"/>
      <sheetData sheetId="6624"/>
      <sheetData sheetId="6625"/>
      <sheetData sheetId="6626"/>
      <sheetData sheetId="6627"/>
      <sheetData sheetId="6628"/>
      <sheetData sheetId="6629"/>
      <sheetData sheetId="6630"/>
      <sheetData sheetId="6631"/>
      <sheetData sheetId="6632"/>
      <sheetData sheetId="6633"/>
      <sheetData sheetId="6634"/>
      <sheetData sheetId="6635"/>
      <sheetData sheetId="6636"/>
      <sheetData sheetId="6637"/>
      <sheetData sheetId="6638"/>
      <sheetData sheetId="6639"/>
      <sheetData sheetId="6640"/>
      <sheetData sheetId="6641"/>
      <sheetData sheetId="6642"/>
      <sheetData sheetId="6643"/>
      <sheetData sheetId="6644"/>
      <sheetData sheetId="6645"/>
      <sheetData sheetId="6646"/>
      <sheetData sheetId="6647"/>
      <sheetData sheetId="6648"/>
      <sheetData sheetId="6649"/>
      <sheetData sheetId="6650"/>
      <sheetData sheetId="6651"/>
      <sheetData sheetId="6652"/>
      <sheetData sheetId="6653"/>
      <sheetData sheetId="6654"/>
      <sheetData sheetId="6655"/>
      <sheetData sheetId="6656"/>
      <sheetData sheetId="6657"/>
      <sheetData sheetId="6658"/>
      <sheetData sheetId="6659"/>
      <sheetData sheetId="6660"/>
      <sheetData sheetId="6661"/>
      <sheetData sheetId="6662"/>
      <sheetData sheetId="6663"/>
      <sheetData sheetId="6664"/>
      <sheetData sheetId="6665"/>
      <sheetData sheetId="6666"/>
      <sheetData sheetId="6667"/>
      <sheetData sheetId="6668"/>
      <sheetData sheetId="6669"/>
      <sheetData sheetId="6670"/>
      <sheetData sheetId="6671"/>
      <sheetData sheetId="6672"/>
      <sheetData sheetId="6673"/>
      <sheetData sheetId="6674"/>
      <sheetData sheetId="6675"/>
      <sheetData sheetId="6676"/>
      <sheetData sheetId="6677"/>
      <sheetData sheetId="6678"/>
      <sheetData sheetId="6679"/>
      <sheetData sheetId="6680"/>
      <sheetData sheetId="6681"/>
      <sheetData sheetId="6682"/>
      <sheetData sheetId="6683"/>
      <sheetData sheetId="6684"/>
      <sheetData sheetId="6685"/>
      <sheetData sheetId="6686"/>
      <sheetData sheetId="6687"/>
      <sheetData sheetId="6688"/>
      <sheetData sheetId="6689"/>
      <sheetData sheetId="6690"/>
      <sheetData sheetId="6691"/>
      <sheetData sheetId="6692"/>
      <sheetData sheetId="6693"/>
      <sheetData sheetId="6694"/>
      <sheetData sheetId="6695"/>
      <sheetData sheetId="6696"/>
      <sheetData sheetId="6697"/>
      <sheetData sheetId="6698"/>
      <sheetData sheetId="6699"/>
      <sheetData sheetId="6700"/>
      <sheetData sheetId="6701"/>
      <sheetData sheetId="6702"/>
      <sheetData sheetId="6703"/>
      <sheetData sheetId="6704"/>
      <sheetData sheetId="6705"/>
      <sheetData sheetId="6706"/>
      <sheetData sheetId="6707"/>
      <sheetData sheetId="6708"/>
      <sheetData sheetId="6709"/>
      <sheetData sheetId="6710"/>
      <sheetData sheetId="6711"/>
      <sheetData sheetId="6712"/>
      <sheetData sheetId="6713"/>
      <sheetData sheetId="6714"/>
      <sheetData sheetId="6715"/>
      <sheetData sheetId="6716"/>
      <sheetData sheetId="6717"/>
      <sheetData sheetId="6718"/>
      <sheetData sheetId="6719"/>
      <sheetData sheetId="6720"/>
      <sheetData sheetId="6721"/>
      <sheetData sheetId="6722"/>
      <sheetData sheetId="6723"/>
      <sheetData sheetId="6724"/>
      <sheetData sheetId="6725"/>
      <sheetData sheetId="6726"/>
      <sheetData sheetId="6727"/>
      <sheetData sheetId="6728"/>
      <sheetData sheetId="6729"/>
      <sheetData sheetId="6730"/>
      <sheetData sheetId="6731"/>
      <sheetData sheetId="6732"/>
      <sheetData sheetId="6733"/>
      <sheetData sheetId="6734"/>
      <sheetData sheetId="6735"/>
      <sheetData sheetId="6736"/>
      <sheetData sheetId="6737"/>
      <sheetData sheetId="6738"/>
      <sheetData sheetId="6739"/>
      <sheetData sheetId="6740"/>
      <sheetData sheetId="6741"/>
      <sheetData sheetId="6742"/>
      <sheetData sheetId="6743"/>
      <sheetData sheetId="6744"/>
      <sheetData sheetId="6745"/>
      <sheetData sheetId="6746"/>
      <sheetData sheetId="6747"/>
      <sheetData sheetId="6748"/>
      <sheetData sheetId="6749"/>
      <sheetData sheetId="6750"/>
      <sheetData sheetId="6751"/>
      <sheetData sheetId="6752"/>
      <sheetData sheetId="6753"/>
      <sheetData sheetId="6754"/>
      <sheetData sheetId="6755"/>
      <sheetData sheetId="6756"/>
      <sheetData sheetId="6757"/>
      <sheetData sheetId="6758"/>
      <sheetData sheetId="6759"/>
      <sheetData sheetId="6760"/>
      <sheetData sheetId="6761"/>
      <sheetData sheetId="6762"/>
      <sheetData sheetId="6763"/>
      <sheetData sheetId="6764"/>
      <sheetData sheetId="6765"/>
      <sheetData sheetId="6766"/>
      <sheetData sheetId="6767"/>
      <sheetData sheetId="6768"/>
      <sheetData sheetId="6769"/>
      <sheetData sheetId="6770"/>
      <sheetData sheetId="6771"/>
      <sheetData sheetId="6772"/>
      <sheetData sheetId="6773"/>
      <sheetData sheetId="6774"/>
      <sheetData sheetId="6775"/>
      <sheetData sheetId="6776"/>
      <sheetData sheetId="6777"/>
      <sheetData sheetId="6778"/>
      <sheetData sheetId="6779"/>
      <sheetData sheetId="6780"/>
      <sheetData sheetId="6781"/>
      <sheetData sheetId="6782"/>
      <sheetData sheetId="6783"/>
      <sheetData sheetId="6784"/>
      <sheetData sheetId="6785"/>
      <sheetData sheetId="6786"/>
      <sheetData sheetId="6787"/>
      <sheetData sheetId="6788"/>
      <sheetData sheetId="6789"/>
      <sheetData sheetId="6790"/>
      <sheetData sheetId="6791"/>
      <sheetData sheetId="6792"/>
      <sheetData sheetId="6793"/>
      <sheetData sheetId="6794"/>
      <sheetData sheetId="6795"/>
      <sheetData sheetId="6796"/>
      <sheetData sheetId="6797"/>
      <sheetData sheetId="6798"/>
      <sheetData sheetId="6799"/>
      <sheetData sheetId="6800"/>
      <sheetData sheetId="6801"/>
      <sheetData sheetId="6802"/>
      <sheetData sheetId="6803"/>
      <sheetData sheetId="6804"/>
      <sheetData sheetId="6805"/>
      <sheetData sheetId="6806"/>
      <sheetData sheetId="6807"/>
      <sheetData sheetId="6808"/>
      <sheetData sheetId="6809"/>
      <sheetData sheetId="6810"/>
      <sheetData sheetId="6811"/>
      <sheetData sheetId="6812"/>
      <sheetData sheetId="6813"/>
      <sheetData sheetId="6814"/>
      <sheetData sheetId="6815"/>
      <sheetData sheetId="6816"/>
      <sheetData sheetId="6817"/>
      <sheetData sheetId="6818"/>
      <sheetData sheetId="6819"/>
      <sheetData sheetId="6820"/>
      <sheetData sheetId="6821"/>
      <sheetData sheetId="6822"/>
      <sheetData sheetId="6823"/>
      <sheetData sheetId="6824"/>
      <sheetData sheetId="6825"/>
      <sheetData sheetId="6826"/>
      <sheetData sheetId="6827"/>
      <sheetData sheetId="6828"/>
      <sheetData sheetId="6829"/>
      <sheetData sheetId="6830"/>
      <sheetData sheetId="6831"/>
      <sheetData sheetId="6832"/>
      <sheetData sheetId="6833"/>
      <sheetData sheetId="6834"/>
      <sheetData sheetId="6835"/>
      <sheetData sheetId="6836"/>
      <sheetData sheetId="6837"/>
      <sheetData sheetId="6838">
        <row r="29">
          <cell r="D29" t="str">
            <v>&lt;5</v>
          </cell>
        </row>
      </sheetData>
      <sheetData sheetId="6839"/>
      <sheetData sheetId="6840"/>
      <sheetData sheetId="6841"/>
      <sheetData sheetId="6842"/>
      <sheetData sheetId="6843"/>
      <sheetData sheetId="6844"/>
      <sheetData sheetId="6845"/>
      <sheetData sheetId="6846"/>
      <sheetData sheetId="6847"/>
      <sheetData sheetId="6848"/>
      <sheetData sheetId="6849"/>
      <sheetData sheetId="6850"/>
      <sheetData sheetId="6851"/>
      <sheetData sheetId="6852"/>
      <sheetData sheetId="6853"/>
      <sheetData sheetId="6854"/>
      <sheetData sheetId="6855"/>
      <sheetData sheetId="6856"/>
      <sheetData sheetId="6857"/>
      <sheetData sheetId="6858"/>
      <sheetData sheetId="6859"/>
      <sheetData sheetId="6860"/>
      <sheetData sheetId="6861"/>
      <sheetData sheetId="6862"/>
      <sheetData sheetId="6863"/>
      <sheetData sheetId="6864"/>
      <sheetData sheetId="6865"/>
      <sheetData sheetId="6866"/>
      <sheetData sheetId="6867"/>
      <sheetData sheetId="6868"/>
      <sheetData sheetId="6869"/>
      <sheetData sheetId="6870"/>
      <sheetData sheetId="6871"/>
      <sheetData sheetId="6872"/>
      <sheetData sheetId="6873"/>
      <sheetData sheetId="6874"/>
      <sheetData sheetId="6875"/>
      <sheetData sheetId="6876"/>
      <sheetData sheetId="6877"/>
      <sheetData sheetId="6878"/>
      <sheetData sheetId="6879"/>
      <sheetData sheetId="6880"/>
      <sheetData sheetId="6881"/>
      <sheetData sheetId="6882">
        <row r="17">
          <cell r="K17" t="str">
            <v>&lt;1</v>
          </cell>
        </row>
      </sheetData>
      <sheetData sheetId="6883"/>
      <sheetData sheetId="6884"/>
      <sheetData sheetId="6885"/>
      <sheetData sheetId="6886"/>
      <sheetData sheetId="6887"/>
      <sheetData sheetId="6888"/>
      <sheetData sheetId="6889"/>
      <sheetData sheetId="6890"/>
      <sheetData sheetId="6891"/>
      <sheetData sheetId="6892"/>
      <sheetData sheetId="6893"/>
      <sheetData sheetId="6894"/>
      <sheetData sheetId="6895"/>
      <sheetData sheetId="6896"/>
      <sheetData sheetId="6897"/>
      <sheetData sheetId="6898"/>
      <sheetData sheetId="6899"/>
      <sheetData sheetId="6900"/>
      <sheetData sheetId="6901"/>
      <sheetData sheetId="6902"/>
      <sheetData sheetId="6903"/>
      <sheetData sheetId="6904"/>
      <sheetData sheetId="6905"/>
      <sheetData sheetId="6906"/>
      <sheetData sheetId="6907"/>
      <sheetData sheetId="6908"/>
      <sheetData sheetId="6909"/>
      <sheetData sheetId="6910"/>
      <sheetData sheetId="6911"/>
      <sheetData sheetId="6912"/>
      <sheetData sheetId="6913">
        <row r="110">
          <cell r="L110">
            <v>92556</v>
          </cell>
        </row>
      </sheetData>
      <sheetData sheetId="6914"/>
      <sheetData sheetId="6915"/>
      <sheetData sheetId="6916"/>
      <sheetData sheetId="6917"/>
      <sheetData sheetId="6918"/>
      <sheetData sheetId="6919"/>
      <sheetData sheetId="6920"/>
      <sheetData sheetId="6921"/>
      <sheetData sheetId="6922"/>
      <sheetData sheetId="6923"/>
      <sheetData sheetId="6924"/>
      <sheetData sheetId="6925"/>
      <sheetData sheetId="6926"/>
      <sheetData sheetId="6927"/>
      <sheetData sheetId="6928"/>
      <sheetData sheetId="6929"/>
      <sheetData sheetId="6930"/>
      <sheetData sheetId="6931"/>
      <sheetData sheetId="6932"/>
      <sheetData sheetId="6933"/>
      <sheetData sheetId="6934"/>
      <sheetData sheetId="6935"/>
      <sheetData sheetId="6936"/>
      <sheetData sheetId="6937"/>
      <sheetData sheetId="6938"/>
      <sheetData sheetId="6939"/>
      <sheetData sheetId="6940"/>
      <sheetData sheetId="6941"/>
      <sheetData sheetId="6942"/>
      <sheetData sheetId="6943"/>
      <sheetData sheetId="6944"/>
      <sheetData sheetId="6945"/>
      <sheetData sheetId="6946"/>
      <sheetData sheetId="6947"/>
      <sheetData sheetId="6948"/>
      <sheetData sheetId="6949"/>
      <sheetData sheetId="6950"/>
      <sheetData sheetId="6951"/>
      <sheetData sheetId="6952"/>
      <sheetData sheetId="6953"/>
      <sheetData sheetId="6954"/>
      <sheetData sheetId="6955"/>
      <sheetData sheetId="6956"/>
      <sheetData sheetId="6957"/>
      <sheetData sheetId="6958"/>
      <sheetData sheetId="6959"/>
      <sheetData sheetId="6960"/>
      <sheetData sheetId="6961"/>
      <sheetData sheetId="6962"/>
      <sheetData sheetId="6963"/>
      <sheetData sheetId="6964"/>
      <sheetData sheetId="6965"/>
      <sheetData sheetId="6966"/>
      <sheetData sheetId="6967"/>
      <sheetData sheetId="6968"/>
      <sheetData sheetId="6969"/>
      <sheetData sheetId="6970"/>
      <sheetData sheetId="6971"/>
      <sheetData sheetId="6972"/>
      <sheetData sheetId="6973"/>
      <sheetData sheetId="6974"/>
      <sheetData sheetId="6975"/>
      <sheetData sheetId="6976"/>
      <sheetData sheetId="6977"/>
      <sheetData sheetId="6978"/>
      <sheetData sheetId="6979"/>
      <sheetData sheetId="6980"/>
      <sheetData sheetId="6981"/>
      <sheetData sheetId="6982"/>
      <sheetData sheetId="6983"/>
      <sheetData sheetId="6984"/>
      <sheetData sheetId="6985"/>
      <sheetData sheetId="6986"/>
      <sheetData sheetId="6987"/>
      <sheetData sheetId="6988"/>
      <sheetData sheetId="6989"/>
      <sheetData sheetId="6990"/>
      <sheetData sheetId="6991"/>
      <sheetData sheetId="6992"/>
      <sheetData sheetId="6993"/>
      <sheetData sheetId="6994"/>
      <sheetData sheetId="6995"/>
      <sheetData sheetId="6996"/>
      <sheetData sheetId="6997"/>
      <sheetData sheetId="6998"/>
      <sheetData sheetId="6999"/>
      <sheetData sheetId="7000"/>
      <sheetData sheetId="7001"/>
      <sheetData sheetId="7002"/>
      <sheetData sheetId="7003"/>
      <sheetData sheetId="7004"/>
      <sheetData sheetId="7005"/>
      <sheetData sheetId="7006"/>
      <sheetData sheetId="7007"/>
      <sheetData sheetId="7008"/>
      <sheetData sheetId="7009"/>
      <sheetData sheetId="7010"/>
      <sheetData sheetId="7011"/>
      <sheetData sheetId="7012"/>
      <sheetData sheetId="7013"/>
      <sheetData sheetId="7014"/>
      <sheetData sheetId="7015"/>
      <sheetData sheetId="7016"/>
      <sheetData sheetId="7017"/>
      <sheetData sheetId="7018"/>
      <sheetData sheetId="7019"/>
      <sheetData sheetId="7020"/>
      <sheetData sheetId="7021"/>
      <sheetData sheetId="7022"/>
      <sheetData sheetId="7023" refreshError="1"/>
      <sheetData sheetId="7024" refreshError="1"/>
      <sheetData sheetId="7025" refreshError="1"/>
      <sheetData sheetId="7026" refreshError="1"/>
      <sheetData sheetId="7027" refreshError="1"/>
      <sheetData sheetId="7028" refreshError="1"/>
      <sheetData sheetId="7029" refreshError="1"/>
      <sheetData sheetId="7030" refreshError="1"/>
      <sheetData sheetId="7031" refreshError="1"/>
      <sheetData sheetId="7032" refreshError="1"/>
      <sheetData sheetId="7033" refreshError="1"/>
      <sheetData sheetId="7034" refreshError="1"/>
      <sheetData sheetId="7035" refreshError="1"/>
      <sheetData sheetId="7036" refreshError="1"/>
      <sheetData sheetId="7037" refreshError="1"/>
      <sheetData sheetId="7038" refreshError="1"/>
      <sheetData sheetId="7039" refreshError="1"/>
      <sheetData sheetId="7040" refreshError="1"/>
      <sheetData sheetId="7041" refreshError="1"/>
      <sheetData sheetId="7042" refreshError="1"/>
      <sheetData sheetId="7043" refreshError="1"/>
      <sheetData sheetId="7044" refreshError="1"/>
      <sheetData sheetId="7045" refreshError="1"/>
      <sheetData sheetId="7046" refreshError="1"/>
      <sheetData sheetId="7047" refreshError="1"/>
      <sheetData sheetId="7048" refreshError="1"/>
      <sheetData sheetId="7049" refreshError="1"/>
      <sheetData sheetId="7050"/>
      <sheetData sheetId="7051"/>
      <sheetData sheetId="7052" refreshError="1"/>
      <sheetData sheetId="7053"/>
      <sheetData sheetId="7054"/>
      <sheetData sheetId="7055"/>
      <sheetData sheetId="7056"/>
      <sheetData sheetId="7057"/>
      <sheetData sheetId="7058">
        <row r="110">
          <cell r="L110">
            <v>0</v>
          </cell>
        </row>
      </sheetData>
      <sheetData sheetId="7059"/>
      <sheetData sheetId="7060"/>
      <sheetData sheetId="7061"/>
      <sheetData sheetId="7062"/>
      <sheetData sheetId="7063"/>
      <sheetData sheetId="7064"/>
      <sheetData sheetId="7065"/>
      <sheetData sheetId="7066"/>
      <sheetData sheetId="7067"/>
      <sheetData sheetId="7068"/>
      <sheetData sheetId="7069"/>
      <sheetData sheetId="7070"/>
      <sheetData sheetId="7071"/>
      <sheetData sheetId="7072"/>
      <sheetData sheetId="7073"/>
      <sheetData sheetId="7074"/>
      <sheetData sheetId="7075"/>
      <sheetData sheetId="7076"/>
      <sheetData sheetId="7077"/>
      <sheetData sheetId="7078"/>
      <sheetData sheetId="7079"/>
      <sheetData sheetId="7080"/>
      <sheetData sheetId="7081"/>
      <sheetData sheetId="7082"/>
      <sheetData sheetId="7083"/>
      <sheetData sheetId="7084"/>
      <sheetData sheetId="7085"/>
      <sheetData sheetId="7086"/>
      <sheetData sheetId="7087"/>
      <sheetData sheetId="7088"/>
      <sheetData sheetId="7089"/>
      <sheetData sheetId="7090"/>
      <sheetData sheetId="7091"/>
      <sheetData sheetId="7092"/>
      <sheetData sheetId="7093"/>
      <sheetData sheetId="7094"/>
      <sheetData sheetId="7095"/>
      <sheetData sheetId="7096"/>
      <sheetData sheetId="7097"/>
      <sheetData sheetId="7098"/>
      <sheetData sheetId="7099" refreshError="1"/>
      <sheetData sheetId="7100" refreshError="1"/>
      <sheetData sheetId="7101" refreshError="1"/>
      <sheetData sheetId="7102" refreshError="1"/>
      <sheetData sheetId="7103" refreshError="1"/>
      <sheetData sheetId="7104" refreshError="1"/>
      <sheetData sheetId="7105" refreshError="1"/>
      <sheetData sheetId="7106" refreshError="1"/>
      <sheetData sheetId="7107" refreshError="1"/>
      <sheetData sheetId="7108" refreshError="1"/>
      <sheetData sheetId="7109" refreshError="1"/>
      <sheetData sheetId="7110" refreshError="1"/>
      <sheetData sheetId="7111" refreshError="1"/>
      <sheetData sheetId="7112" refreshError="1"/>
      <sheetData sheetId="7113" refreshError="1"/>
      <sheetData sheetId="7114" refreshError="1"/>
      <sheetData sheetId="7115" refreshError="1"/>
      <sheetData sheetId="7116" refreshError="1"/>
      <sheetData sheetId="7117" refreshError="1"/>
      <sheetData sheetId="7118"/>
      <sheetData sheetId="7119"/>
      <sheetData sheetId="7120"/>
      <sheetData sheetId="7121"/>
      <sheetData sheetId="7122"/>
      <sheetData sheetId="7123"/>
      <sheetData sheetId="7124"/>
      <sheetData sheetId="7125"/>
      <sheetData sheetId="7126"/>
      <sheetData sheetId="7127"/>
      <sheetData sheetId="7128" refreshError="1"/>
      <sheetData sheetId="7129" refreshError="1"/>
      <sheetData sheetId="7130" refreshError="1"/>
      <sheetData sheetId="7131" refreshError="1"/>
      <sheetData sheetId="7132" refreshError="1"/>
      <sheetData sheetId="7133" refreshError="1"/>
      <sheetData sheetId="7134" refreshError="1"/>
      <sheetData sheetId="7135" refreshError="1"/>
      <sheetData sheetId="7136" refreshError="1"/>
      <sheetData sheetId="7137" refreshError="1"/>
      <sheetData sheetId="7138" refreshError="1"/>
      <sheetData sheetId="7139" refreshError="1"/>
      <sheetData sheetId="7140" refreshError="1"/>
      <sheetData sheetId="7141"/>
      <sheetData sheetId="7142" refreshError="1"/>
      <sheetData sheetId="7143" refreshError="1"/>
      <sheetData sheetId="7144" refreshError="1"/>
      <sheetData sheetId="7145" refreshError="1"/>
      <sheetData sheetId="7146" refreshError="1"/>
      <sheetData sheetId="7147" refreshError="1"/>
      <sheetData sheetId="7148" refreshError="1"/>
      <sheetData sheetId="7149" refreshError="1"/>
      <sheetData sheetId="7150">
        <row r="1">
          <cell r="F1"/>
        </row>
      </sheetData>
      <sheetData sheetId="7151"/>
      <sheetData sheetId="7152"/>
      <sheetData sheetId="7153"/>
      <sheetData sheetId="7154"/>
      <sheetData sheetId="7155">
        <row r="2">
          <cell r="F2" t="str">
            <v>C/PARTIDA</v>
          </cell>
        </row>
      </sheetData>
      <sheetData sheetId="7156"/>
      <sheetData sheetId="7157"/>
      <sheetData sheetId="7158"/>
      <sheetData sheetId="7159"/>
      <sheetData sheetId="7160" refreshError="1"/>
      <sheetData sheetId="7161" refreshError="1"/>
      <sheetData sheetId="7162" refreshError="1"/>
      <sheetData sheetId="7163" refreshError="1"/>
      <sheetData sheetId="7164" refreshError="1"/>
      <sheetData sheetId="7165" refreshError="1"/>
      <sheetData sheetId="7166" refreshError="1"/>
      <sheetData sheetId="7167"/>
      <sheetData sheetId="7168" refreshError="1"/>
      <sheetData sheetId="7169" refreshError="1"/>
      <sheetData sheetId="7170" refreshError="1"/>
      <sheetData sheetId="7171" refreshError="1"/>
      <sheetData sheetId="7172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IVO"/>
      <sheetName val="PASSIVO"/>
      <sheetName val="RESULTADO"/>
      <sheetName val="Resumo"/>
      <sheetName val="MUT"/>
      <sheetName val="DOAR"/>
      <sheetName val="Mapa Imobilizado"/>
      <sheetName val="Lead"/>
      <sheetName val="Mapa de Resultado"/>
      <sheetName val="XREF"/>
      <sheetName val="Deposito Judicial"/>
      <sheetName val="PAS Venda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erial Listing"/>
    </sheetNames>
    <sheetDataSet>
      <sheetData sheetId="0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ות עבודה"/>
      <sheetName val="5.6.07"/>
      <sheetName val="12.06.07"/>
      <sheetName val="30.6.07"/>
      <sheetName val="Mapa Imobilizado"/>
    </sheetNames>
    <sheetDataSet>
      <sheetData sheetId="0" refreshError="1"/>
      <sheetData sheetId="1">
        <row r="13">
          <cell r="C13">
            <v>7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ות עבודה"/>
      <sheetName val="5.6.07"/>
      <sheetName val="12.06.07"/>
      <sheetName val="30.6.07"/>
      <sheetName val="30.9.07"/>
      <sheetName val="31.12.07"/>
    </sheetNames>
    <sheetDataSet>
      <sheetData sheetId="0"/>
      <sheetData sheetId="1">
        <row r="8">
          <cell r="C8">
            <v>0.03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ס הכנסה "/>
      <sheetName val="נתונים לשינוי"/>
      <sheetName val="השלמות"/>
      <sheetName val="T.B"/>
      <sheetName val="פקודות נוספות"/>
      <sheetName val="חישובים"/>
      <sheetName val="הפרשות"/>
      <sheetName val="F.A"/>
      <sheetName val="INTER-COMPANY"/>
      <sheetName val="Reports"/>
      <sheetName val="Statements"/>
      <sheetName val="כרטיסים שלא שולבו"/>
      <sheetName val="סבירות מימון"/>
      <sheetName val="Monthly P&amp;L"/>
      <sheetName val="ני&quot;ע"/>
      <sheetName val="סקירת מאזן"/>
      <sheetName val="סקירת רווה&quot;ס"/>
      <sheetName val="העמסת הוצאות"/>
      <sheetName val="5.6.07"/>
    </sheetNames>
    <sheetDataSet>
      <sheetData sheetId="0" refreshError="1"/>
      <sheetData sheetId="1" refreshError="1">
        <row r="7">
          <cell r="G7">
            <v>4.665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rmany"/>
      <sheetName val="france"/>
      <sheetName val="italy"/>
      <sheetName val="uk"/>
      <sheetName val="netherlands"/>
      <sheetName val="INTERCO"/>
      <sheetName val="Resumo"/>
      <sheetName val="sex"/>
      <sheetName val="DIL4"/>
      <sheetName val="CONSSID12-96"/>
      <sheetName val="Débito Pis Cofins "/>
      <sheetName val="n"/>
      <sheetName val="Period"/>
      <sheetName val="exchange rate chart"/>
      <sheetName val="Proc"/>
      <sheetName val="Evolutivo"/>
      <sheetName val="Consolidated Month Trend"/>
      <sheetName val="Consolidated Month VHC"/>
      <sheetName val="Consolidated Month Trend+VHC"/>
      <sheetName val="Consolidated Year Trend"/>
      <sheetName val="Consolidated Year VHC"/>
      <sheetName val="Consolidated Year Trend+VHC"/>
      <sheetName val="2019 Consolidated"/>
      <sheetName val="2019 VHC"/>
      <sheetName val="B2019 Consolidated"/>
      <sheetName val="2018 Consolidated"/>
      <sheetName val="2019 Flash"/>
      <sheetName val="Máscara - BP"/>
      <sheetName val="Máscara - LY"/>
      <sheetName val="Máscara - YTD"/>
      <sheetName val="Consolidated Quarter"/>
      <sheetName val="Máscara - Q2"/>
      <sheetName val="Máscara - BP Q2"/>
      <sheetName val="Máscara - LY Q2"/>
      <sheetName val="set-up"/>
      <sheetName val="Base_Un"/>
      <sheetName val="(Suporte) Fórmulas"/>
      <sheetName val="Quarters"/>
      <sheetName val="oldSEG"/>
      <sheetName val="Débito_Pis_Cofins_"/>
      <sheetName val="Consolidated_Month_Trend"/>
      <sheetName val="Consolidated_Month_VHC"/>
      <sheetName val="Consolidated_Month_Trend+VHC"/>
      <sheetName val="Consolidated_Year_Trend"/>
      <sheetName val="Consolidated_Year_VHC"/>
      <sheetName val="Consolidated_Year_Trend+VHC"/>
      <sheetName val="2019_Consolidated"/>
      <sheetName val="2019_VHC"/>
      <sheetName val="B2019_Consolidated"/>
      <sheetName val="2018_Consolidated"/>
      <sheetName val="2019_Flash"/>
      <sheetName val="Máscara_-_BP"/>
      <sheetName val="Máscara_-_LY"/>
      <sheetName val="Máscara_-_YTD"/>
      <sheetName val="Consolidated_Quarter"/>
      <sheetName val="Máscara_-_Q2"/>
      <sheetName val="Máscara_-_BP_Q2"/>
      <sheetName val="Máscara_-_LY_Q2"/>
      <sheetName val="exchange_rate_chart"/>
      <sheetName val="(Suporte)_Fórmulas"/>
      <sheetName val="imob custo"/>
    </sheetNames>
    <sheetDataSet>
      <sheetData sheetId="0" refreshError="1"/>
      <sheetData sheetId="1" refreshError="1">
        <row r="41">
          <cell r="B41">
            <v>5.7736720554272516</v>
          </cell>
          <cell r="C41">
            <v>5.9488399762046402</v>
          </cell>
          <cell r="D41">
            <v>6.0827250608272507</v>
          </cell>
          <cell r="E41">
            <v>6.1996280223186613</v>
          </cell>
        </row>
        <row r="43">
          <cell r="B43">
            <v>6.0389999999999997</v>
          </cell>
          <cell r="C43">
            <v>6.0389999999999997</v>
          </cell>
          <cell r="D43">
            <v>6.0389999999999997</v>
          </cell>
          <cell r="E43">
            <v>6.0389999999999997</v>
          </cell>
          <cell r="F43">
            <v>6.0389999999999997</v>
          </cell>
          <cell r="G43">
            <v>6.0389999999999997</v>
          </cell>
          <cell r="H43">
            <v>6.0389999999999997</v>
          </cell>
          <cell r="I43">
            <v>6.0389999999999997</v>
          </cell>
          <cell r="J43">
            <v>6.0389999999999997</v>
          </cell>
          <cell r="K43">
            <v>6.0389999999999997</v>
          </cell>
          <cell r="L43">
            <v>6.0389999999999997</v>
          </cell>
          <cell r="M43">
            <v>6.0389999999999997</v>
          </cell>
        </row>
        <row r="45">
          <cell r="B45">
            <v>6.1349693251533743</v>
          </cell>
          <cell r="C45">
            <v>6.0901339829476244</v>
          </cell>
          <cell r="D45">
            <v>5.9772863120143453</v>
          </cell>
          <cell r="E45">
            <v>5.9772863120143453</v>
          </cell>
          <cell r="F45">
            <v>5.9916117435590177</v>
          </cell>
          <cell r="G45">
            <v>6.1050061050061046</v>
          </cell>
          <cell r="H45">
            <v>5.9559261465157833</v>
          </cell>
          <cell r="I45">
            <v>5.8962264150943398</v>
          </cell>
          <cell r="J45">
            <v>5.5248618784530388</v>
          </cell>
          <cell r="K45">
            <v>5.5463117027176931</v>
          </cell>
          <cell r="L45">
            <v>5.7438253877082133</v>
          </cell>
          <cell r="M45">
            <v>5.5991041433370654</v>
          </cell>
        </row>
      </sheetData>
      <sheetData sheetId="2" refreshError="1">
        <row r="41">
          <cell r="B41">
            <v>1704.4486108743822</v>
          </cell>
          <cell r="C41">
            <v>1756.2346329469619</v>
          </cell>
          <cell r="D41">
            <v>1795.6545160711078</v>
          </cell>
          <cell r="E41">
            <v>1830.1610541727671</v>
          </cell>
        </row>
        <row r="43">
          <cell r="B43">
            <v>1777</v>
          </cell>
          <cell r="C43">
            <v>1777</v>
          </cell>
          <cell r="D43">
            <v>1777</v>
          </cell>
          <cell r="E43">
            <v>1777</v>
          </cell>
          <cell r="F43">
            <v>1777</v>
          </cell>
          <cell r="G43">
            <v>1777</v>
          </cell>
          <cell r="H43">
            <v>1777</v>
          </cell>
          <cell r="I43">
            <v>1777</v>
          </cell>
          <cell r="J43">
            <v>1777</v>
          </cell>
          <cell r="K43">
            <v>1777</v>
          </cell>
          <cell r="L43">
            <v>1777</v>
          </cell>
          <cell r="M43">
            <v>1777</v>
          </cell>
        </row>
        <row r="45">
          <cell r="B45">
            <v>1806.0321473722233</v>
          </cell>
          <cell r="C45">
            <v>1788.9087656529516</v>
          </cell>
          <cell r="D45">
            <v>1821.4936247723133</v>
          </cell>
          <cell r="E45">
            <v>1759.9436818021823</v>
          </cell>
          <cell r="F45">
            <v>1760.8733932030289</v>
          </cell>
          <cell r="G45">
            <v>1793.0787161556393</v>
          </cell>
          <cell r="H45">
            <v>1752.8483786152497</v>
          </cell>
          <cell r="I45">
            <v>1781.8959372772631</v>
          </cell>
          <cell r="J45">
            <v>1627.8691193228065</v>
          </cell>
          <cell r="K45">
            <v>1636.9291209690618</v>
          </cell>
          <cell r="L45">
            <v>1694.9152542372881</v>
          </cell>
          <cell r="M45">
            <v>1652.0733520568313</v>
          </cell>
        </row>
      </sheetData>
      <sheetData sheetId="3" refreshError="1">
        <row r="41">
          <cell r="B41">
            <v>0.60782883539995136</v>
          </cell>
          <cell r="C41">
            <v>0.62383031815346224</v>
          </cell>
          <cell r="D41">
            <v>0.62359690695934156</v>
          </cell>
          <cell r="E41">
            <v>0.62150403977625857</v>
          </cell>
        </row>
        <row r="43">
          <cell r="B43">
            <v>0.61799999999999999</v>
          </cell>
          <cell r="C43">
            <v>0.61799999999999999</v>
          </cell>
          <cell r="D43">
            <v>0.61799999999999999</v>
          </cell>
          <cell r="E43">
            <v>0.61799999999999999</v>
          </cell>
          <cell r="F43">
            <v>0.61799999999999999</v>
          </cell>
          <cell r="G43">
            <v>0.61799999999999999</v>
          </cell>
          <cell r="H43">
            <v>0.61799999999999999</v>
          </cell>
          <cell r="I43">
            <v>0.61799999999999999</v>
          </cell>
          <cell r="J43">
            <v>0.61799999999999999</v>
          </cell>
          <cell r="K43">
            <v>0.61799999999999999</v>
          </cell>
          <cell r="L43">
            <v>0.61799999999999999</v>
          </cell>
          <cell r="M43">
            <v>0.61799999999999999</v>
          </cell>
        </row>
        <row r="45">
          <cell r="B45">
            <v>0.61218243036424858</v>
          </cell>
          <cell r="C45">
            <v>0.60816152770175758</v>
          </cell>
          <cell r="D45">
            <v>0.60320907226444687</v>
          </cell>
          <cell r="E45">
            <v>0.60024009603841544</v>
          </cell>
          <cell r="F45">
            <v>0.61263248177418361</v>
          </cell>
          <cell r="G45">
            <v>0.60266377388055203</v>
          </cell>
          <cell r="H45">
            <v>0.61236987140232702</v>
          </cell>
          <cell r="I45">
            <v>0.59488399762046396</v>
          </cell>
          <cell r="J45">
            <v>0.58823529411764708</v>
          </cell>
          <cell r="K45">
            <v>0.60452182323781889</v>
          </cell>
          <cell r="L45">
            <v>0.6044852807834129</v>
          </cell>
          <cell r="M45">
            <v>0.6025911419102139</v>
          </cell>
        </row>
      </sheetData>
      <sheetData sheetId="4" refreshError="1">
        <row r="41">
          <cell r="B41">
            <v>1.9398642095053349</v>
          </cell>
          <cell r="C41">
            <v>1.9988007195682591</v>
          </cell>
          <cell r="D41">
            <v>2.0437359493153484</v>
          </cell>
          <cell r="E41">
            <v>2.0828993959591751</v>
          </cell>
        </row>
        <row r="43">
          <cell r="B43">
            <v>2.032</v>
          </cell>
          <cell r="C43">
            <v>2.032</v>
          </cell>
          <cell r="D43">
            <v>2.032</v>
          </cell>
          <cell r="E43">
            <v>2.032</v>
          </cell>
          <cell r="F43">
            <v>2.032</v>
          </cell>
          <cell r="G43">
            <v>2.032</v>
          </cell>
          <cell r="H43">
            <v>2.032</v>
          </cell>
          <cell r="I43">
            <v>2.032</v>
          </cell>
          <cell r="J43">
            <v>2.032</v>
          </cell>
          <cell r="K43">
            <v>2.032</v>
          </cell>
          <cell r="L43">
            <v>2.032</v>
          </cell>
          <cell r="M43">
            <v>2.032</v>
          </cell>
        </row>
        <row r="45">
          <cell r="B45">
            <v>2.0627062706270625</v>
          </cell>
          <cell r="C45">
            <v>2.0466639377814162</v>
          </cell>
          <cell r="D45">
            <v>2.0815986677768525</v>
          </cell>
          <cell r="E45">
            <v>2.0048115477145148</v>
          </cell>
          <cell r="F45">
            <v>2.0140986908358509</v>
          </cell>
          <cell r="G45">
            <v>2.0521239482864764</v>
          </cell>
          <cell r="H45">
            <v>2.0024028834601522</v>
          </cell>
          <cell r="I45">
            <v>1.9996000799840032</v>
          </cell>
          <cell r="J45">
            <v>1.8556318426424196</v>
          </cell>
          <cell r="K45">
            <v>1.8649757553151809</v>
          </cell>
          <cell r="L45">
            <v>1.9312475859405174</v>
          </cell>
          <cell r="M45">
            <v>1.880759826970096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rters"/>
      <sheetName val="oldSEG"/>
      <sheetName val="CUS Image"/>
      <sheetName val="SNAP"/>
      <sheetName val="IncStmt"/>
      <sheetName val="New Q Seg"/>
      <sheetName val="Q-Charts"/>
      <sheetName val="cashflow"/>
      <sheetName val="BalSht"/>
      <sheetName val="1Q"/>
      <sheetName val="2Q"/>
      <sheetName val="3Q"/>
      <sheetName val="4Q"/>
      <sheetName val="chart"/>
      <sheetName val="acquisitions"/>
      <sheetName val="PE-TREND"/>
      <sheetName val="Dairy Q"/>
      <sheetName val="Assets-roa"/>
      <sheetName val="vege"/>
      <sheetName val="Checks"/>
      <sheetName val="2Qx"/>
      <sheetName val="3Qx"/>
      <sheetName val="4Qx"/>
      <sheetName val="sales vol."/>
    </sheetNames>
    <sheetDataSet>
      <sheetData sheetId="0" refreshError="1">
        <row r="16">
          <cell r="M16">
            <v>2052532</v>
          </cell>
        </row>
        <row r="17">
          <cell r="B17" t="str">
            <v>Dairy</v>
          </cell>
        </row>
        <row r="18">
          <cell r="B18" t="str">
            <v>Vegetables</v>
          </cell>
        </row>
        <row r="19">
          <cell r="B19" t="str">
            <v>Pickles</v>
          </cell>
        </row>
        <row r="20">
          <cell r="B20" t="str">
            <v>Specialty</v>
          </cell>
        </row>
        <row r="24">
          <cell r="D24">
            <v>19577</v>
          </cell>
          <cell r="E24">
            <v>16975</v>
          </cell>
          <cell r="F24">
            <v>15433</v>
          </cell>
          <cell r="G24">
            <v>25257</v>
          </cell>
          <cell r="H24">
            <v>20341</v>
          </cell>
          <cell r="I24">
            <v>19162</v>
          </cell>
          <cell r="J24">
            <v>13525</v>
          </cell>
          <cell r="K24">
            <v>21022</v>
          </cell>
          <cell r="L24">
            <v>26120</v>
          </cell>
          <cell r="M24">
            <v>16600</v>
          </cell>
          <cell r="N24">
            <v>26959</v>
          </cell>
          <cell r="O24">
            <v>34085</v>
          </cell>
          <cell r="T24">
            <v>32413</v>
          </cell>
        </row>
        <row r="25">
          <cell r="D25">
            <v>5.2746015152658178E-2</v>
          </cell>
          <cell r="E25">
            <v>4.5288767585248267E-2</v>
          </cell>
          <cell r="F25">
            <v>4.0813034360380709E-2</v>
          </cell>
          <cell r="G25">
            <v>6.4853330868305914E-2</v>
          </cell>
          <cell r="H25">
            <v>5.2121128261894516E-2</v>
          </cell>
          <cell r="I25">
            <v>4.824026987563567E-2</v>
          </cell>
          <cell r="J25">
            <v>3.3052377938362507E-2</v>
          </cell>
          <cell r="K25">
            <v>5.0706372427234116E-2</v>
          </cell>
          <cell r="L25">
            <v>6.0423659610299781E-2</v>
          </cell>
          <cell r="M25">
            <v>3.6697166580818875E-2</v>
          </cell>
          <cell r="N25">
            <v>6.0838226599206548E-2</v>
          </cell>
          <cell r="O25">
            <v>7.4081077321649022E-2</v>
          </cell>
          <cell r="T25">
            <v>7.108706427289993E-2</v>
          </cell>
          <cell r="X25">
            <v>4.9876853904997201E-2</v>
          </cell>
          <cell r="Y25">
            <v>4.0519339786667961E-2</v>
          </cell>
          <cell r="Z25">
            <v>8.3775968371771117E-3</v>
          </cell>
          <cell r="AA25">
            <v>4.4640884819585468E-2</v>
          </cell>
        </row>
        <row r="26">
          <cell r="H26">
            <v>2647</v>
          </cell>
          <cell r="I26">
            <v>9614</v>
          </cell>
          <cell r="J26">
            <v>-547</v>
          </cell>
          <cell r="K26">
            <v>-5990</v>
          </cell>
          <cell r="L26">
            <v>956</v>
          </cell>
          <cell r="M26">
            <v>11531</v>
          </cell>
          <cell r="N26">
            <v>8509</v>
          </cell>
          <cell r="O26">
            <v>10412</v>
          </cell>
          <cell r="T26">
            <v>0</v>
          </cell>
        </row>
        <row r="27">
          <cell r="H27">
            <v>2.2803239145416952E-2</v>
          </cell>
          <cell r="I27">
            <v>5.9517250345130716E-2</v>
          </cell>
          <cell r="J27">
            <v>-3.7334061358905231E-3</v>
          </cell>
          <cell r="K27">
            <v>-4.0033951999358386E-2</v>
          </cell>
          <cell r="L27">
            <v>8.3634423088699734E-3</v>
          </cell>
          <cell r="M27">
            <v>7.544244168929308E-2</v>
          </cell>
          <cell r="N27">
            <v>5.931890271532643E-2</v>
          </cell>
          <cell r="O27">
            <v>7.0730332117358546E-2</v>
          </cell>
          <cell r="T27" t="str">
            <v>--</v>
          </cell>
        </row>
        <row r="28">
          <cell r="H28">
            <v>4752</v>
          </cell>
          <cell r="I28">
            <v>4926</v>
          </cell>
          <cell r="J28">
            <v>4859</v>
          </cell>
          <cell r="K28">
            <v>9466</v>
          </cell>
          <cell r="L28">
            <v>7934</v>
          </cell>
          <cell r="M28">
            <v>8967</v>
          </cell>
          <cell r="N28">
            <v>7817</v>
          </cell>
          <cell r="O28">
            <v>11256</v>
          </cell>
          <cell r="T28">
            <v>9322</v>
          </cell>
        </row>
        <row r="29">
          <cell r="H29">
            <v>5.0670704399564948E-2</v>
          </cell>
          <cell r="I29">
            <v>5.6769464804314759E-2</v>
          </cell>
          <cell r="J29">
            <v>5.5185807741232058E-2</v>
          </cell>
          <cell r="K29">
            <v>9.0487616025083401E-2</v>
          </cell>
          <cell r="L29">
            <v>8.2776896753192553E-2</v>
          </cell>
          <cell r="M29">
            <v>0.10088429863642501</v>
          </cell>
          <cell r="N29">
            <v>9.4617330573610756E-2</v>
          </cell>
          <cell r="O29">
            <v>0.10877884726893193</v>
          </cell>
          <cell r="T29">
            <v>0.10305107229714791</v>
          </cell>
        </row>
        <row r="30">
          <cell r="H30">
            <v>6473</v>
          </cell>
          <cell r="I30">
            <v>6078</v>
          </cell>
          <cell r="J30">
            <v>6245</v>
          </cell>
          <cell r="K30">
            <v>7940</v>
          </cell>
          <cell r="L30">
            <v>8431</v>
          </cell>
          <cell r="M30">
            <v>9983</v>
          </cell>
          <cell r="N30">
            <v>9047</v>
          </cell>
          <cell r="O30">
            <v>9224</v>
          </cell>
          <cell r="T30">
            <v>10993</v>
          </cell>
        </row>
        <row r="31">
          <cell r="H31">
            <v>0.12598532474357227</v>
          </cell>
          <cell r="I31">
            <v>0.10158273862249929</v>
          </cell>
          <cell r="J31">
            <v>8.4148543401514536E-2</v>
          </cell>
          <cell r="K31">
            <v>0.11244547668951453</v>
          </cell>
          <cell r="L31">
            <v>0.12468942262186465</v>
          </cell>
          <cell r="M31">
            <v>0.12228523831105993</v>
          </cell>
          <cell r="N31">
            <v>0.11931578392065836</v>
          </cell>
          <cell r="O31">
            <v>0.12010573054336646</v>
          </cell>
          <cell r="T31">
            <v>0.14969904948661383</v>
          </cell>
        </row>
        <row r="39">
          <cell r="D39">
            <v>141410</v>
          </cell>
          <cell r="E39">
            <v>157969</v>
          </cell>
          <cell r="F39">
            <v>154794</v>
          </cell>
          <cell r="G39">
            <v>170910</v>
          </cell>
          <cell r="H39">
            <v>148685</v>
          </cell>
          <cell r="I39">
            <v>158266</v>
          </cell>
          <cell r="J39">
            <v>145801</v>
          </cell>
          <cell r="K39">
            <v>149871</v>
          </cell>
          <cell r="L39">
            <v>159893</v>
          </cell>
          <cell r="M39">
            <v>170984</v>
          </cell>
          <cell r="N39">
            <v>173861</v>
          </cell>
          <cell r="O39">
            <v>196692</v>
          </cell>
          <cell r="T39">
            <v>150101</v>
          </cell>
        </row>
        <row r="40">
          <cell r="D40">
            <v>108657</v>
          </cell>
          <cell r="E40">
            <v>118546</v>
          </cell>
          <cell r="F40">
            <v>119700</v>
          </cell>
          <cell r="G40">
            <v>121077</v>
          </cell>
          <cell r="H40">
            <v>120487</v>
          </cell>
          <cell r="I40">
            <v>124293</v>
          </cell>
          <cell r="J40">
            <v>127260</v>
          </cell>
          <cell r="K40">
            <v>123013</v>
          </cell>
          <cell r="L40">
            <v>123812</v>
          </cell>
          <cell r="M40">
            <v>132301</v>
          </cell>
          <cell r="N40">
            <v>132681</v>
          </cell>
          <cell r="O40">
            <v>142557</v>
          </cell>
          <cell r="T40">
            <v>106934</v>
          </cell>
        </row>
        <row r="41">
          <cell r="D41">
            <v>32753</v>
          </cell>
          <cell r="E41">
            <v>39423</v>
          </cell>
          <cell r="F41">
            <v>35094</v>
          </cell>
          <cell r="G41">
            <v>49833</v>
          </cell>
          <cell r="H41">
            <v>28198</v>
          </cell>
          <cell r="I41">
            <v>33973</v>
          </cell>
          <cell r="J41">
            <v>18541</v>
          </cell>
          <cell r="K41">
            <v>26858</v>
          </cell>
          <cell r="L41">
            <v>36081</v>
          </cell>
          <cell r="M41">
            <v>38683</v>
          </cell>
          <cell r="N41">
            <v>41180</v>
          </cell>
          <cell r="O41">
            <v>54135</v>
          </cell>
          <cell r="T41">
            <v>43167</v>
          </cell>
        </row>
        <row r="60">
          <cell r="D60">
            <v>0.23020334275895638</v>
          </cell>
          <cell r="E60">
            <v>0.23831858887708796</v>
          </cell>
          <cell r="F60">
            <v>0.23246007253395806</v>
          </cell>
          <cell r="G60">
            <v>0.24872081448753994</v>
          </cell>
          <cell r="H60">
            <v>0.2282177419973753</v>
          </cell>
          <cell r="I60">
            <v>0.22437684126358531</v>
          </cell>
          <cell r="J60">
            <v>0.20307224754030775</v>
          </cell>
          <cell r="K60">
            <v>0.20268477433262694</v>
          </cell>
          <cell r="L60">
            <v>0.22518491603431862</v>
          </cell>
          <cell r="M60">
            <v>0.22042059153015855</v>
          </cell>
          <cell r="N60">
            <v>0.23336671087177119</v>
          </cell>
          <cell r="O60">
            <v>0.24974034581620294</v>
          </cell>
          <cell r="T60">
            <v>0.24215462946232674</v>
          </cell>
        </row>
        <row r="61">
          <cell r="D61">
            <v>0.17688426995375095</v>
          </cell>
          <cell r="E61">
            <v>0.17884341508158733</v>
          </cell>
          <cell r="F61">
            <v>0.17975806996598562</v>
          </cell>
          <cell r="G61">
            <v>0.17620016415486439</v>
          </cell>
          <cell r="H61">
            <v>0.18493641645114006</v>
          </cell>
          <cell r="I61">
            <v>0.17621264662766992</v>
          </cell>
          <cell r="J61">
            <v>0.1772482645659465</v>
          </cell>
          <cell r="K61">
            <v>0.16636215241760871</v>
          </cell>
          <cell r="L61">
            <v>0.1743703278069775</v>
          </cell>
          <cell r="M61">
            <v>0.17055317854320584</v>
          </cell>
          <cell r="N61">
            <v>0.17809243341046854</v>
          </cell>
          <cell r="O61">
            <v>0.18100499501006875</v>
          </cell>
          <cell r="T61">
            <v>0.1725142613768359</v>
          </cell>
        </row>
        <row r="62">
          <cell r="D62">
            <v>5.3319072805205418E-2</v>
          </cell>
          <cell r="E62">
            <v>5.947517379550063E-2</v>
          </cell>
          <cell r="F62">
            <v>5.2702002567972431E-2</v>
          </cell>
          <cell r="G62">
            <v>7.2520650332675546E-2</v>
          </cell>
          <cell r="H62">
            <v>4.3281325546235254E-2</v>
          </cell>
          <cell r="I62">
            <v>4.8164194635915376E-2</v>
          </cell>
          <cell r="J62">
            <v>2.5823982974361261E-2</v>
          </cell>
          <cell r="K62">
            <v>3.6322621915018213E-2</v>
          </cell>
          <cell r="L62">
            <v>5.0814588227341098E-2</v>
          </cell>
          <cell r="M62">
            <v>4.9867412986952714E-2</v>
          </cell>
          <cell r="N62">
            <v>5.5274277461302639E-2</v>
          </cell>
          <cell r="O62">
            <v>6.8735350806134188E-2</v>
          </cell>
          <cell r="T62">
            <v>6.9640368085490817E-2</v>
          </cell>
        </row>
        <row r="110">
          <cell r="F110">
            <v>1877142</v>
          </cell>
          <cell r="G110">
            <v>116095</v>
          </cell>
        </row>
        <row r="111">
          <cell r="F111">
            <v>541071</v>
          </cell>
          <cell r="G111">
            <v>34154</v>
          </cell>
        </row>
        <row r="112">
          <cell r="F112">
            <v>348934</v>
          </cell>
          <cell r="G112">
            <v>36904</v>
          </cell>
        </row>
        <row r="113">
          <cell r="F113">
            <v>324467</v>
          </cell>
          <cell r="G113">
            <v>46990</v>
          </cell>
        </row>
      </sheetData>
      <sheetData sheetId="1" refreshError="1">
        <row r="16">
          <cell r="M16">
            <v>2052532</v>
          </cell>
        </row>
        <row r="17">
          <cell r="M17" t="str">
            <v xml:space="preserve">--  </v>
          </cell>
        </row>
        <row r="18">
          <cell r="M18">
            <v>348695</v>
          </cell>
        </row>
        <row r="19">
          <cell r="M19">
            <v>334606</v>
          </cell>
        </row>
        <row r="23">
          <cell r="M23">
            <v>114084</v>
          </cell>
        </row>
        <row r="24">
          <cell r="M24" t="str">
            <v xml:space="preserve">--  </v>
          </cell>
        </row>
        <row r="25">
          <cell r="M25">
            <v>37054</v>
          </cell>
        </row>
        <row r="26">
          <cell r="M26">
            <v>52187</v>
          </cell>
        </row>
      </sheetData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 vol."/>
      <sheetName val="Breakdown"/>
      <sheetName val="20 year"/>
      <sheetName val="ten year"/>
      <sheetName val="5 year"/>
      <sheetName val="spread"/>
      <sheetName val="Trading Summary"/>
      <sheetName val="Expected European Inv"/>
      <sheetName val="Diageo's investor base"/>
      <sheetName val="spread perf."/>
      <sheetName val="spread 2"/>
      <sheetName val="Global dist"/>
      <sheetName val="Global distribution"/>
      <sheetName val="Internat dist"/>
      <sheetName val="Post launch (6)"/>
      <sheetName val="Recent trading (7)"/>
      <sheetName val="salesvol_"/>
      <sheetName val="sales vol_"/>
      <sheetName val="Input"/>
      <sheetName val="ProForma"/>
      <sheetName val="__FDSCACHE__"/>
      <sheetName val="Output"/>
      <sheetName val="Sheet1"/>
      <sheetName val="oldSEG"/>
      <sheetName val="Quarters"/>
      <sheetName val="Stock Price"/>
      <sheetName val="Country Risk"/>
      <sheetName val="Delhaize"/>
      <sheetName val="Quarterly rates"/>
      <sheetName val="EuroInputs"/>
    </sheetNames>
    <sheetDataSet>
      <sheetData sheetId="0" refreshError="1">
        <row r="34">
          <cell r="J34" t="str">
            <v>Europe</v>
          </cell>
        </row>
        <row r="35">
          <cell r="J35" t="str">
            <v>Other</v>
          </cell>
        </row>
        <row r="36">
          <cell r="J36" t="str">
            <v>Swiss</v>
          </cell>
        </row>
        <row r="37">
          <cell r="J37" t="str">
            <v>UK</v>
          </cell>
        </row>
        <row r="211">
          <cell r="J211" t="str">
            <v>Europe</v>
          </cell>
          <cell r="K211">
            <v>42560000</v>
          </cell>
        </row>
        <row r="212">
          <cell r="J212" t="str">
            <v>Other</v>
          </cell>
          <cell r="K212">
            <v>87425000</v>
          </cell>
        </row>
        <row r="213">
          <cell r="J213" t="str">
            <v>Swiss</v>
          </cell>
          <cell r="K213">
            <v>24660000</v>
          </cell>
        </row>
        <row r="214">
          <cell r="J214" t="str">
            <v>UK</v>
          </cell>
          <cell r="K214">
            <v>42000000</v>
          </cell>
        </row>
        <row r="398">
          <cell r="J398" t="str">
            <v>Europe</v>
          </cell>
          <cell r="K398">
            <v>33000000</v>
          </cell>
        </row>
        <row r="399">
          <cell r="J399" t="str">
            <v>Other</v>
          </cell>
          <cell r="K399">
            <v>21500000</v>
          </cell>
        </row>
        <row r="400">
          <cell r="J400" t="str">
            <v>Swiss</v>
          </cell>
          <cell r="K400">
            <v>116440000</v>
          </cell>
        </row>
        <row r="401">
          <cell r="J401" t="str">
            <v>UK</v>
          </cell>
          <cell r="K401">
            <v>101448000</v>
          </cell>
        </row>
        <row r="1121">
          <cell r="I1121" t="str">
            <v>Europe</v>
          </cell>
          <cell r="J1121">
            <v>11000000</v>
          </cell>
        </row>
        <row r="1122">
          <cell r="I1122" t="str">
            <v>Swiss</v>
          </cell>
          <cell r="J1122">
            <v>3370000</v>
          </cell>
        </row>
        <row r="1632">
          <cell r="I1632" t="str">
            <v>Europe</v>
          </cell>
          <cell r="J1632">
            <v>96300000</v>
          </cell>
        </row>
        <row r="1633">
          <cell r="I1633" t="str">
            <v>Other</v>
          </cell>
          <cell r="J1633">
            <v>39000000</v>
          </cell>
        </row>
        <row r="1634">
          <cell r="I1634" t="str">
            <v>Swiss</v>
          </cell>
          <cell r="J1634">
            <v>92900000</v>
          </cell>
        </row>
        <row r="1635">
          <cell r="I1635" t="str">
            <v>UK</v>
          </cell>
          <cell r="J1635">
            <v>64000000</v>
          </cell>
        </row>
        <row r="2248">
          <cell r="I2248" t="str">
            <v>Europe</v>
          </cell>
          <cell r="J2248">
            <v>12600000</v>
          </cell>
        </row>
        <row r="2249">
          <cell r="I2249" t="str">
            <v>Other</v>
          </cell>
          <cell r="J2249">
            <v>24500000</v>
          </cell>
        </row>
        <row r="2250">
          <cell r="I2250" t="str">
            <v>Swiss</v>
          </cell>
          <cell r="J2250">
            <v>56200000</v>
          </cell>
        </row>
        <row r="2251">
          <cell r="I2251" t="str">
            <v>UK</v>
          </cell>
          <cell r="J2251">
            <v>56400000</v>
          </cell>
        </row>
      </sheetData>
      <sheetData sheetId="1">
        <row r="34">
          <cell r="J34" t="str">
            <v>Europe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  <sheetName val="Discounts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7"/>
  <sheetViews>
    <sheetView showGridLines="0" zoomScale="80" zoomScaleNormal="80" workbookViewId="0">
      <selection activeCell="D8" sqref="D8:V8"/>
    </sheetView>
  </sheetViews>
  <sheetFormatPr defaultColWidth="15.7265625" defaultRowHeight="14.5" x14ac:dyDescent="0.35"/>
  <cols>
    <col min="1" max="1" width="1.7265625" style="277" customWidth="1"/>
    <col min="2" max="2" width="45.7265625" style="277" customWidth="1"/>
    <col min="3" max="3" width="1.1796875" customWidth="1"/>
    <col min="4" max="4" width="15.7265625" customWidth="1"/>
    <col min="5" max="5" width="1.1796875" customWidth="1"/>
    <col min="6" max="6" width="15.7265625" customWidth="1"/>
    <col min="7" max="7" width="1.1796875" customWidth="1"/>
    <col min="8" max="8" width="15.7265625" customWidth="1"/>
    <col min="9" max="9" width="1.1796875" customWidth="1"/>
    <col min="10" max="10" width="15.7265625" customWidth="1"/>
    <col min="11" max="11" width="1.1796875" customWidth="1"/>
    <col min="12" max="12" width="15.7265625" customWidth="1"/>
    <col min="13" max="13" width="1.1796875" customWidth="1"/>
    <col min="14" max="14" width="15.7265625" customWidth="1"/>
    <col min="15" max="15" width="1.1796875" customWidth="1"/>
    <col min="16" max="16" width="15.7265625" customWidth="1"/>
    <col min="17" max="17" width="1.1796875" customWidth="1"/>
    <col min="18" max="18" width="15.7265625" customWidth="1"/>
    <col min="19" max="19" width="1.26953125" customWidth="1"/>
    <col min="20" max="20" width="15.7265625" customWidth="1"/>
    <col min="21" max="21" width="1.26953125" customWidth="1"/>
    <col min="22" max="22" width="15.7265625" customWidth="1"/>
    <col min="23" max="16384" width="15.7265625" style="277"/>
  </cols>
  <sheetData>
    <row r="1" spans="1:22" s="257" customFormat="1" ht="12" customHeight="1" x14ac:dyDescent="0.25">
      <c r="A1" s="256" t="s">
        <v>242</v>
      </c>
      <c r="C1" s="235"/>
      <c r="D1" s="258"/>
      <c r="E1" s="235"/>
      <c r="F1" s="258"/>
      <c r="G1" s="235"/>
      <c r="H1" s="258"/>
      <c r="I1" s="235"/>
      <c r="J1" s="258"/>
      <c r="K1" s="235"/>
      <c r="L1" s="258"/>
      <c r="M1" s="235"/>
      <c r="N1" s="258"/>
      <c r="O1" s="235"/>
      <c r="P1" s="258"/>
      <c r="Q1" s="235"/>
      <c r="R1" s="258"/>
      <c r="S1" s="235"/>
      <c r="T1" s="258"/>
      <c r="U1" s="235"/>
      <c r="V1" s="258"/>
    </row>
    <row r="2" spans="1:22" s="257" customFormat="1" ht="15" customHeight="1" x14ac:dyDescent="0.25">
      <c r="A2" s="256"/>
      <c r="B2" s="311" t="s">
        <v>24</v>
      </c>
      <c r="C2" s="235"/>
      <c r="D2" s="258"/>
      <c r="E2" s="235"/>
      <c r="F2" s="258"/>
      <c r="G2" s="235"/>
      <c r="H2" s="258"/>
      <c r="I2" s="235"/>
      <c r="J2" s="258"/>
      <c r="K2" s="235"/>
      <c r="L2" s="258"/>
      <c r="M2" s="235"/>
      <c r="N2" s="258"/>
      <c r="O2" s="235"/>
      <c r="P2" s="258"/>
      <c r="Q2" s="235"/>
      <c r="R2" s="258"/>
      <c r="S2" s="235"/>
      <c r="T2" s="258"/>
      <c r="U2" s="235"/>
      <c r="V2" s="258"/>
    </row>
    <row r="3" spans="1:22" s="257" customFormat="1" ht="10" customHeight="1" x14ac:dyDescent="0.25">
      <c r="A3" s="256"/>
      <c r="B3" s="228"/>
      <c r="C3" s="235"/>
      <c r="D3" s="258"/>
      <c r="E3" s="235"/>
      <c r="F3" s="258"/>
      <c r="G3" s="235"/>
      <c r="H3" s="258"/>
      <c r="I3" s="235"/>
      <c r="J3" s="258"/>
      <c r="K3" s="235"/>
      <c r="L3" s="258"/>
      <c r="M3" s="235"/>
      <c r="N3" s="258"/>
      <c r="O3" s="235"/>
      <c r="P3" s="258"/>
      <c r="Q3" s="235"/>
      <c r="R3" s="258"/>
      <c r="S3" s="235"/>
      <c r="T3" s="258"/>
      <c r="U3" s="235"/>
      <c r="V3" s="258"/>
    </row>
    <row r="4" spans="1:22" s="257" customFormat="1" ht="15" customHeight="1" x14ac:dyDescent="0.25">
      <c r="A4" s="256"/>
      <c r="B4" s="312" t="s">
        <v>243</v>
      </c>
      <c r="C4" s="235"/>
      <c r="D4" s="258"/>
      <c r="E4" s="235"/>
      <c r="F4" s="258"/>
      <c r="G4" s="235"/>
      <c r="H4" s="258"/>
      <c r="I4" s="235"/>
      <c r="J4" s="258"/>
      <c r="K4" s="235"/>
      <c r="L4" s="258"/>
      <c r="M4" s="235"/>
      <c r="N4" s="258"/>
      <c r="O4" s="235"/>
      <c r="P4" s="258"/>
      <c r="Q4" s="235"/>
      <c r="R4" s="258"/>
      <c r="S4" s="235"/>
      <c r="T4" s="258"/>
      <c r="U4" s="235"/>
      <c r="V4" s="258"/>
    </row>
    <row r="5" spans="1:22" s="257" customFormat="1" ht="15" customHeight="1" x14ac:dyDescent="0.25">
      <c r="A5" s="256"/>
      <c r="B5" s="313" t="s">
        <v>216</v>
      </c>
      <c r="C5" s="235"/>
      <c r="D5" s="258"/>
      <c r="E5" s="235"/>
      <c r="F5" s="258"/>
      <c r="G5" s="235"/>
      <c r="H5" s="258"/>
      <c r="I5" s="235"/>
      <c r="J5" s="258"/>
      <c r="K5" s="235"/>
      <c r="L5" s="258"/>
      <c r="M5" s="235"/>
      <c r="N5" s="258"/>
      <c r="O5" s="235"/>
      <c r="P5" s="258"/>
      <c r="Q5" s="235"/>
      <c r="R5" s="258"/>
      <c r="S5" s="235"/>
      <c r="T5" s="258"/>
      <c r="U5" s="235"/>
      <c r="V5" s="258"/>
    </row>
    <row r="6" spans="1:22" s="257" customFormat="1" ht="15" customHeight="1" x14ac:dyDescent="0.25">
      <c r="A6" s="256"/>
      <c r="B6" s="313" t="s">
        <v>331</v>
      </c>
      <c r="C6" s="235"/>
      <c r="D6" s="258"/>
      <c r="E6" s="235"/>
      <c r="F6" s="258"/>
      <c r="G6" s="235"/>
      <c r="H6" s="258"/>
      <c r="I6" s="235"/>
      <c r="J6" s="258"/>
      <c r="K6" s="235"/>
      <c r="L6" s="258"/>
      <c r="M6" s="235"/>
      <c r="N6" s="258"/>
      <c r="O6" s="235"/>
      <c r="P6" s="258"/>
      <c r="Q6" s="235"/>
      <c r="R6" s="258"/>
      <c r="S6" s="235"/>
      <c r="T6" s="258"/>
      <c r="U6" s="235"/>
      <c r="V6" s="258"/>
    </row>
    <row r="7" spans="1:22" s="257" customFormat="1" ht="12" customHeight="1" x14ac:dyDescent="0.25">
      <c r="A7" s="256"/>
      <c r="C7" s="235"/>
      <c r="D7" s="258"/>
      <c r="E7" s="235"/>
      <c r="F7" s="258"/>
      <c r="G7" s="235"/>
      <c r="H7" s="258"/>
      <c r="I7" s="235"/>
      <c r="J7" s="258"/>
      <c r="K7" s="235"/>
      <c r="L7" s="258"/>
      <c r="M7" s="235"/>
      <c r="N7" s="258"/>
      <c r="O7" s="235"/>
      <c r="P7" s="258"/>
      <c r="Q7" s="235"/>
      <c r="R7" s="258"/>
      <c r="S7" s="235"/>
      <c r="T7" s="258"/>
      <c r="U7" s="235"/>
      <c r="V7" s="258"/>
    </row>
    <row r="8" spans="1:22" s="257" customFormat="1" ht="15" customHeight="1" x14ac:dyDescent="0.25">
      <c r="A8" s="256"/>
      <c r="C8" s="259"/>
      <c r="D8" s="385" t="s">
        <v>355</v>
      </c>
      <c r="E8" s="385"/>
      <c r="F8" s="385"/>
      <c r="G8" s="385"/>
      <c r="H8" s="385"/>
      <c r="I8" s="385"/>
      <c r="J8" s="385"/>
      <c r="K8" s="385"/>
      <c r="L8" s="385"/>
      <c r="M8" s="385"/>
      <c r="N8" s="385"/>
      <c r="O8" s="385"/>
      <c r="P8" s="385"/>
      <c r="Q8" s="385"/>
      <c r="R8" s="385"/>
      <c r="S8" s="385"/>
      <c r="T8" s="385"/>
      <c r="U8" s="385"/>
      <c r="V8" s="385"/>
    </row>
    <row r="9" spans="1:22" s="257" customFormat="1" ht="15" customHeight="1" x14ac:dyDescent="0.25">
      <c r="A9" s="256"/>
      <c r="B9" s="260"/>
      <c r="C9" s="235"/>
      <c r="D9" s="242"/>
      <c r="E9" s="235"/>
      <c r="F9" s="242"/>
      <c r="G9" s="235"/>
      <c r="H9" s="242"/>
      <c r="I9" s="235"/>
      <c r="J9" s="242"/>
      <c r="K9" s="235"/>
      <c r="L9" s="242"/>
      <c r="M9" s="235"/>
      <c r="N9" s="242"/>
      <c r="O9" s="235"/>
      <c r="P9" s="242"/>
      <c r="Q9" s="235"/>
      <c r="R9" s="242"/>
      <c r="S9" s="235"/>
      <c r="T9" s="242"/>
      <c r="U9" s="235"/>
      <c r="V9" s="242"/>
    </row>
    <row r="10" spans="1:22" s="230" customFormat="1" ht="15" customHeight="1" x14ac:dyDescent="0.25">
      <c r="A10" s="261"/>
      <c r="C10" s="231"/>
      <c r="D10" s="315" t="s">
        <v>376</v>
      </c>
      <c r="E10" s="231"/>
      <c r="F10" s="315" t="s">
        <v>371</v>
      </c>
      <c r="G10" s="231"/>
      <c r="H10" s="315" t="s">
        <v>367</v>
      </c>
      <c r="I10" s="231"/>
      <c r="J10" s="315" t="s">
        <v>356</v>
      </c>
      <c r="K10" s="231"/>
      <c r="L10" s="315" t="s">
        <v>352</v>
      </c>
      <c r="M10" s="231"/>
      <c r="N10" s="315" t="s">
        <v>350</v>
      </c>
      <c r="O10" s="231"/>
      <c r="P10" s="315" t="s">
        <v>337</v>
      </c>
      <c r="Q10" s="231"/>
      <c r="R10" s="315" t="s">
        <v>318</v>
      </c>
      <c r="S10" s="231"/>
      <c r="T10" s="315" t="s">
        <v>244</v>
      </c>
      <c r="U10" s="231"/>
      <c r="V10" s="315" t="s">
        <v>329</v>
      </c>
    </row>
    <row r="11" spans="1:22" s="230" customFormat="1" ht="15" customHeight="1" x14ac:dyDescent="0.25">
      <c r="A11" s="261"/>
      <c r="B11" s="316" t="s">
        <v>245</v>
      </c>
      <c r="C11" s="235"/>
      <c r="D11" s="242"/>
      <c r="E11" s="235"/>
      <c r="F11" s="242"/>
      <c r="G11" s="235"/>
      <c r="H11" s="242"/>
      <c r="I11" s="235"/>
      <c r="J11" s="242"/>
      <c r="K11" s="235"/>
      <c r="L11" s="242"/>
      <c r="M11" s="235"/>
      <c r="N11" s="242"/>
      <c r="O11" s="235"/>
      <c r="P11" s="242"/>
      <c r="Q11" s="235"/>
      <c r="R11" s="242"/>
      <c r="S11" s="235"/>
      <c r="T11" s="242"/>
      <c r="U11" s="235"/>
      <c r="V11" s="242"/>
    </row>
    <row r="12" spans="1:22" s="257" customFormat="1" ht="15" customHeight="1" x14ac:dyDescent="0.25">
      <c r="A12" s="256"/>
      <c r="B12" s="317" t="s">
        <v>232</v>
      </c>
      <c r="C12" s="242"/>
      <c r="D12" s="242"/>
      <c r="E12" s="242"/>
      <c r="F12" s="242"/>
      <c r="G12" s="242"/>
      <c r="H12" s="242"/>
      <c r="I12" s="242"/>
      <c r="J12" s="242"/>
      <c r="K12" s="242"/>
      <c r="L12" s="242"/>
      <c r="M12" s="242"/>
      <c r="N12" s="242"/>
      <c r="O12" s="242"/>
      <c r="P12" s="238"/>
      <c r="Q12" s="242"/>
      <c r="R12" s="238"/>
      <c r="S12" s="242"/>
      <c r="T12" s="238"/>
      <c r="U12" s="242"/>
      <c r="V12" s="238"/>
    </row>
    <row r="13" spans="1:22" s="257" customFormat="1" ht="15" customHeight="1" x14ac:dyDescent="0.25">
      <c r="A13" s="256"/>
      <c r="B13" s="318" t="s">
        <v>246</v>
      </c>
      <c r="C13" s="247"/>
      <c r="D13" s="319">
        <v>29937</v>
      </c>
      <c r="E13" s="247"/>
      <c r="F13" s="319">
        <v>50456</v>
      </c>
      <c r="G13" s="247"/>
      <c r="H13" s="319">
        <v>49304</v>
      </c>
      <c r="I13" s="247"/>
      <c r="J13" s="319">
        <v>31915</v>
      </c>
      <c r="K13" s="247"/>
      <c r="L13" s="319">
        <v>44287</v>
      </c>
      <c r="M13" s="247"/>
      <c r="N13" s="319">
        <v>49620</v>
      </c>
      <c r="O13" s="247"/>
      <c r="P13" s="319">
        <v>87468</v>
      </c>
      <c r="Q13" s="247"/>
      <c r="R13" s="319">
        <v>64680</v>
      </c>
      <c r="S13" s="247"/>
      <c r="T13" s="319">
        <v>49606</v>
      </c>
      <c r="U13" s="247"/>
      <c r="V13" s="319">
        <v>45497</v>
      </c>
    </row>
    <row r="14" spans="1:22" s="257" customFormat="1" ht="15" customHeight="1" x14ac:dyDescent="0.25">
      <c r="A14" s="256"/>
      <c r="B14" s="318" t="s">
        <v>343</v>
      </c>
      <c r="C14" s="247"/>
      <c r="D14" s="319">
        <v>4112</v>
      </c>
      <c r="E14" s="247"/>
      <c r="F14" s="319">
        <v>9920</v>
      </c>
      <c r="G14" s="247"/>
      <c r="H14" s="319">
        <v>10940</v>
      </c>
      <c r="I14" s="247"/>
      <c r="J14" s="319">
        <v>11835</v>
      </c>
      <c r="K14" s="247"/>
      <c r="L14" s="319">
        <v>2848</v>
      </c>
      <c r="M14" s="247"/>
      <c r="N14" s="319">
        <v>3703</v>
      </c>
      <c r="O14" s="247"/>
      <c r="P14" s="319">
        <v>0</v>
      </c>
      <c r="Q14" s="247"/>
      <c r="R14" s="319">
        <v>0</v>
      </c>
      <c r="S14" s="247"/>
      <c r="T14" s="319">
        <v>0</v>
      </c>
      <c r="U14" s="247"/>
      <c r="V14" s="319">
        <v>0</v>
      </c>
    </row>
    <row r="15" spans="1:22" s="257" customFormat="1" ht="15" customHeight="1" x14ac:dyDescent="0.25">
      <c r="A15" s="256"/>
      <c r="B15" s="318" t="s">
        <v>247</v>
      </c>
      <c r="C15" s="247"/>
      <c r="D15" s="319">
        <v>140117</v>
      </c>
      <c r="E15" s="247"/>
      <c r="F15" s="319">
        <v>125809</v>
      </c>
      <c r="G15" s="247"/>
      <c r="H15" s="319">
        <v>123333</v>
      </c>
      <c r="I15" s="247"/>
      <c r="J15" s="319">
        <v>113031</v>
      </c>
      <c r="K15" s="247"/>
      <c r="L15" s="319">
        <v>109175</v>
      </c>
      <c r="M15" s="247"/>
      <c r="N15" s="319">
        <v>134999</v>
      </c>
      <c r="O15" s="247"/>
      <c r="P15" s="319">
        <v>95121</v>
      </c>
      <c r="Q15" s="247"/>
      <c r="R15" s="319">
        <v>100296</v>
      </c>
      <c r="S15" s="247"/>
      <c r="T15" s="319">
        <v>62196</v>
      </c>
      <c r="U15" s="247"/>
      <c r="V15" s="319">
        <v>70987</v>
      </c>
    </row>
    <row r="16" spans="1:22" s="257" customFormat="1" ht="15" customHeight="1" x14ac:dyDescent="0.25">
      <c r="A16" s="256"/>
      <c r="B16" s="318" t="s">
        <v>248</v>
      </c>
      <c r="C16" s="247"/>
      <c r="D16" s="319">
        <v>123538</v>
      </c>
      <c r="E16" s="247"/>
      <c r="F16" s="319">
        <v>102196</v>
      </c>
      <c r="G16" s="247"/>
      <c r="H16" s="319">
        <v>112951</v>
      </c>
      <c r="I16" s="247"/>
      <c r="J16" s="319">
        <v>119326</v>
      </c>
      <c r="K16" s="247"/>
      <c r="L16" s="319">
        <v>108545</v>
      </c>
      <c r="M16" s="247"/>
      <c r="N16" s="319">
        <v>93435</v>
      </c>
      <c r="O16" s="247"/>
      <c r="P16" s="319">
        <v>81442</v>
      </c>
      <c r="Q16" s="247"/>
      <c r="R16" s="319">
        <v>61989</v>
      </c>
      <c r="S16" s="247"/>
      <c r="T16" s="319">
        <v>55657</v>
      </c>
      <c r="U16" s="247"/>
      <c r="V16" s="319">
        <v>41211</v>
      </c>
    </row>
    <row r="17" spans="1:23" s="257" customFormat="1" ht="15" customHeight="1" x14ac:dyDescent="0.25">
      <c r="A17" s="256"/>
      <c r="B17" s="318" t="s">
        <v>249</v>
      </c>
      <c r="C17" s="247"/>
      <c r="D17" s="319">
        <v>27919</v>
      </c>
      <c r="E17" s="247"/>
      <c r="F17" s="319">
        <v>30141</v>
      </c>
      <c r="G17" s="247"/>
      <c r="H17" s="319">
        <v>35375</v>
      </c>
      <c r="I17" s="247"/>
      <c r="J17" s="319">
        <v>32996</v>
      </c>
      <c r="K17" s="247"/>
      <c r="L17" s="319">
        <v>26738</v>
      </c>
      <c r="M17" s="247"/>
      <c r="N17" s="319">
        <v>34330</v>
      </c>
      <c r="O17" s="247"/>
      <c r="P17" s="319">
        <v>25226</v>
      </c>
      <c r="Q17" s="247"/>
      <c r="R17" s="319">
        <v>23562</v>
      </c>
      <c r="S17" s="247"/>
      <c r="T17" s="319">
        <v>11581</v>
      </c>
      <c r="U17" s="247"/>
      <c r="V17" s="319">
        <v>15160</v>
      </c>
    </row>
    <row r="18" spans="1:23" s="257" customFormat="1" ht="15" customHeight="1" x14ac:dyDescent="0.25">
      <c r="A18" s="256"/>
      <c r="B18" s="318" t="s">
        <v>250</v>
      </c>
      <c r="C18" s="247"/>
      <c r="D18" s="319">
        <v>40380</v>
      </c>
      <c r="E18" s="247"/>
      <c r="F18" s="319">
        <v>39008</v>
      </c>
      <c r="G18" s="247"/>
      <c r="H18" s="319">
        <v>40400</v>
      </c>
      <c r="I18" s="247"/>
      <c r="J18" s="319">
        <v>39906</v>
      </c>
      <c r="K18" s="247"/>
      <c r="L18" s="319">
        <v>42534</v>
      </c>
      <c r="M18" s="247"/>
      <c r="N18" s="319">
        <v>41125</v>
      </c>
      <c r="O18" s="247"/>
      <c r="P18" s="319">
        <v>32770</v>
      </c>
      <c r="Q18" s="247"/>
      <c r="R18" s="319">
        <v>37139</v>
      </c>
      <c r="S18" s="247"/>
      <c r="T18" s="319">
        <v>41060</v>
      </c>
      <c r="U18" s="247"/>
      <c r="V18" s="319">
        <v>16734</v>
      </c>
    </row>
    <row r="19" spans="1:23" s="257" customFormat="1" ht="15" customHeight="1" x14ac:dyDescent="0.25">
      <c r="A19" s="256"/>
      <c r="B19" s="318" t="s">
        <v>251</v>
      </c>
      <c r="C19" s="247"/>
      <c r="D19" s="320">
        <v>9551</v>
      </c>
      <c r="E19" s="247"/>
      <c r="F19" s="320">
        <v>6909</v>
      </c>
      <c r="G19" s="247"/>
      <c r="H19" s="320">
        <v>7959</v>
      </c>
      <c r="I19" s="247"/>
      <c r="J19" s="320">
        <v>6958</v>
      </c>
      <c r="K19" s="247"/>
      <c r="L19" s="320">
        <v>4256</v>
      </c>
      <c r="M19" s="247"/>
      <c r="N19" s="320">
        <v>5494</v>
      </c>
      <c r="O19" s="247"/>
      <c r="P19" s="320">
        <v>4873</v>
      </c>
      <c r="Q19" s="247"/>
      <c r="R19" s="320">
        <v>2356</v>
      </c>
      <c r="S19" s="247"/>
      <c r="T19" s="320">
        <v>1452</v>
      </c>
      <c r="U19" s="247"/>
      <c r="V19" s="320">
        <v>3484</v>
      </c>
    </row>
    <row r="20" spans="1:23" s="257" customFormat="1" ht="15" customHeight="1" x14ac:dyDescent="0.25">
      <c r="A20" s="256"/>
      <c r="B20" s="260"/>
      <c r="C20" s="242"/>
      <c r="D20" s="242"/>
      <c r="E20" s="242"/>
      <c r="F20" s="242"/>
      <c r="G20" s="242"/>
      <c r="H20" s="242"/>
      <c r="I20" s="242"/>
      <c r="J20" s="242"/>
      <c r="K20" s="242"/>
      <c r="L20" s="242"/>
      <c r="M20" s="242"/>
      <c r="N20" s="242"/>
      <c r="O20" s="242"/>
      <c r="P20" s="242"/>
      <c r="Q20" s="242"/>
      <c r="R20" s="242"/>
      <c r="S20" s="242"/>
      <c r="T20" s="242"/>
      <c r="U20" s="242"/>
      <c r="V20" s="242"/>
    </row>
    <row r="21" spans="1:23" s="257" customFormat="1" ht="15" customHeight="1" x14ac:dyDescent="0.25">
      <c r="A21" s="256"/>
      <c r="B21" s="317" t="s">
        <v>252</v>
      </c>
      <c r="C21" s="248"/>
      <c r="D21" s="321">
        <v>375554</v>
      </c>
      <c r="E21" s="248"/>
      <c r="F21" s="321">
        <v>364439</v>
      </c>
      <c r="G21" s="248"/>
      <c r="H21" s="321">
        <v>380262</v>
      </c>
      <c r="I21" s="248"/>
      <c r="J21" s="321">
        <v>355967</v>
      </c>
      <c r="K21" s="248"/>
      <c r="L21" s="321">
        <v>338383</v>
      </c>
      <c r="M21" s="248"/>
      <c r="N21" s="321">
        <v>362706</v>
      </c>
      <c r="O21" s="248"/>
      <c r="P21" s="321">
        <v>326900</v>
      </c>
      <c r="Q21" s="248"/>
      <c r="R21" s="321">
        <v>290022</v>
      </c>
      <c r="S21" s="248"/>
      <c r="T21" s="321">
        <v>221552</v>
      </c>
      <c r="U21" s="248"/>
      <c r="V21" s="321">
        <v>193073</v>
      </c>
    </row>
    <row r="22" spans="1:23" s="257" customFormat="1" ht="15" customHeight="1" x14ac:dyDescent="0.25">
      <c r="A22" s="262"/>
      <c r="C22" s="242"/>
      <c r="D22" s="242"/>
      <c r="E22" s="242"/>
      <c r="F22" s="242"/>
      <c r="G22" s="242"/>
      <c r="H22" s="242"/>
      <c r="I22" s="242"/>
      <c r="J22" s="242"/>
      <c r="K22" s="242"/>
      <c r="L22" s="242"/>
      <c r="M22" s="242"/>
      <c r="N22" s="242"/>
      <c r="O22" s="242"/>
      <c r="P22" s="242"/>
      <c r="Q22" s="242"/>
      <c r="R22" s="242"/>
      <c r="S22" s="242"/>
      <c r="T22" s="242"/>
      <c r="U22" s="242"/>
      <c r="V22" s="242"/>
    </row>
    <row r="23" spans="1:23" s="257" customFormat="1" ht="15" customHeight="1" x14ac:dyDescent="0.25">
      <c r="A23" s="256"/>
      <c r="B23" s="317" t="s">
        <v>253</v>
      </c>
      <c r="C23" s="242"/>
      <c r="D23" s="242"/>
      <c r="E23" s="242"/>
      <c r="F23" s="242"/>
      <c r="G23" s="242"/>
      <c r="H23" s="242"/>
      <c r="I23" s="242"/>
      <c r="J23" s="242"/>
      <c r="K23" s="242"/>
      <c r="L23" s="242"/>
      <c r="M23" s="242"/>
      <c r="N23" s="242"/>
      <c r="O23" s="242"/>
      <c r="P23" s="242"/>
      <c r="Q23" s="242"/>
      <c r="R23" s="242"/>
      <c r="S23" s="242"/>
      <c r="T23" s="242"/>
      <c r="U23" s="242"/>
      <c r="V23" s="242"/>
    </row>
    <row r="24" spans="1:23" s="257" customFormat="1" ht="15" customHeight="1" x14ac:dyDescent="0.25">
      <c r="A24" s="256"/>
      <c r="B24" s="318" t="s">
        <v>253</v>
      </c>
      <c r="C24" s="247"/>
      <c r="D24" s="320">
        <v>0</v>
      </c>
      <c r="E24" s="247"/>
      <c r="F24" s="320">
        <v>0</v>
      </c>
      <c r="G24" s="247"/>
      <c r="H24" s="320">
        <v>0</v>
      </c>
      <c r="I24" s="247"/>
      <c r="J24" s="320">
        <v>0</v>
      </c>
      <c r="K24" s="247"/>
      <c r="L24" s="320">
        <v>0</v>
      </c>
      <c r="M24" s="247"/>
      <c r="N24" s="320">
        <v>0</v>
      </c>
      <c r="O24" s="247"/>
      <c r="P24" s="320">
        <v>0</v>
      </c>
      <c r="Q24" s="247"/>
      <c r="R24" s="320">
        <v>0</v>
      </c>
      <c r="S24" s="247"/>
      <c r="T24" s="320">
        <v>255</v>
      </c>
      <c r="U24" s="247"/>
      <c r="V24" s="320">
        <v>25917</v>
      </c>
    </row>
    <row r="25" spans="1:23" s="257" customFormat="1" ht="10" customHeight="1" x14ac:dyDescent="0.25">
      <c r="A25" s="256"/>
      <c r="B25" s="260"/>
      <c r="C25" s="242"/>
      <c r="D25" s="242"/>
      <c r="E25" s="242"/>
      <c r="F25" s="242"/>
      <c r="G25" s="242"/>
      <c r="H25" s="242"/>
      <c r="I25" s="242"/>
      <c r="J25" s="242"/>
      <c r="K25" s="242"/>
      <c r="L25" s="242"/>
      <c r="M25" s="242"/>
      <c r="N25" s="242"/>
      <c r="O25" s="242"/>
      <c r="P25" s="242"/>
      <c r="Q25" s="242"/>
      <c r="R25" s="242"/>
      <c r="S25" s="242"/>
      <c r="T25" s="242"/>
      <c r="U25" s="242"/>
      <c r="V25" s="242"/>
      <c r="W25" s="242"/>
    </row>
    <row r="26" spans="1:23" s="257" customFormat="1" ht="15" customHeight="1" x14ac:dyDescent="0.25">
      <c r="A26" s="256"/>
      <c r="B26" s="317" t="s">
        <v>253</v>
      </c>
      <c r="C26" s="248"/>
      <c r="D26" s="321">
        <v>0</v>
      </c>
      <c r="E26" s="248"/>
      <c r="F26" s="321">
        <v>0</v>
      </c>
      <c r="G26" s="248"/>
      <c r="H26" s="321">
        <v>0</v>
      </c>
      <c r="I26" s="248"/>
      <c r="J26" s="321">
        <v>0</v>
      </c>
      <c r="K26" s="248"/>
      <c r="L26" s="321">
        <v>0</v>
      </c>
      <c r="M26" s="248"/>
      <c r="N26" s="321">
        <v>0</v>
      </c>
      <c r="O26" s="248"/>
      <c r="P26" s="321">
        <v>0</v>
      </c>
      <c r="Q26" s="248"/>
      <c r="R26" s="321">
        <v>0</v>
      </c>
      <c r="S26" s="248"/>
      <c r="T26" s="321">
        <v>255</v>
      </c>
      <c r="U26" s="248"/>
      <c r="V26" s="321">
        <v>25917</v>
      </c>
    </row>
    <row r="27" spans="1:23" s="257" customFormat="1" ht="15" customHeight="1" x14ac:dyDescent="0.25">
      <c r="A27" s="256"/>
      <c r="C27" s="242"/>
      <c r="D27" s="242"/>
      <c r="E27" s="242"/>
      <c r="F27" s="242"/>
      <c r="G27" s="242"/>
      <c r="H27" s="242"/>
      <c r="I27" s="242"/>
      <c r="J27" s="242"/>
      <c r="K27" s="242"/>
      <c r="L27" s="242"/>
      <c r="M27" s="242"/>
      <c r="N27" s="242"/>
      <c r="O27" s="242"/>
      <c r="P27" s="242"/>
      <c r="Q27" s="242"/>
      <c r="R27" s="242"/>
      <c r="S27" s="242"/>
      <c r="T27" s="242"/>
      <c r="U27" s="242"/>
      <c r="V27" s="242"/>
    </row>
    <row r="28" spans="1:23" s="257" customFormat="1" ht="15" customHeight="1" x14ac:dyDescent="0.25">
      <c r="A28" s="256"/>
      <c r="B28" s="317" t="s">
        <v>254</v>
      </c>
      <c r="C28" s="242"/>
      <c r="D28" s="238"/>
      <c r="E28" s="242"/>
      <c r="F28" s="238"/>
      <c r="G28" s="242"/>
      <c r="H28" s="238"/>
      <c r="I28" s="242"/>
      <c r="J28" s="238"/>
      <c r="K28" s="242"/>
      <c r="L28" s="238"/>
      <c r="M28" s="242"/>
      <c r="N28" s="238"/>
      <c r="O28" s="242"/>
      <c r="P28" s="238"/>
      <c r="Q28" s="242"/>
      <c r="R28" s="238"/>
      <c r="S28" s="242"/>
      <c r="T28" s="238"/>
      <c r="U28" s="242"/>
      <c r="V28" s="238"/>
    </row>
    <row r="29" spans="1:23" s="257" customFormat="1" ht="15" customHeight="1" x14ac:dyDescent="0.25">
      <c r="A29" s="256"/>
      <c r="B29" s="318" t="s">
        <v>247</v>
      </c>
      <c r="C29" s="247"/>
      <c r="D29" s="319">
        <v>5323</v>
      </c>
      <c r="E29" s="247"/>
      <c r="F29" s="319">
        <v>4766</v>
      </c>
      <c r="G29" s="247"/>
      <c r="H29" s="319">
        <v>15920</v>
      </c>
      <c r="I29" s="247"/>
      <c r="J29" s="319">
        <v>16848</v>
      </c>
      <c r="K29" s="247"/>
      <c r="L29" s="319">
        <v>14198</v>
      </c>
      <c r="M29" s="247"/>
      <c r="N29" s="319">
        <v>13267</v>
      </c>
      <c r="O29" s="247"/>
      <c r="P29" s="319">
        <v>0</v>
      </c>
      <c r="Q29" s="247"/>
      <c r="R29" s="319">
        <v>2377</v>
      </c>
      <c r="S29" s="247"/>
      <c r="T29" s="319">
        <v>3771</v>
      </c>
      <c r="U29" s="247"/>
      <c r="V29" s="319">
        <v>4793</v>
      </c>
    </row>
    <row r="30" spans="1:23" s="257" customFormat="1" ht="15" customHeight="1" x14ac:dyDescent="0.25">
      <c r="A30" s="256"/>
      <c r="B30" s="318" t="s">
        <v>249</v>
      </c>
      <c r="C30" s="247"/>
      <c r="D30" s="319">
        <v>0</v>
      </c>
      <c r="E30" s="247"/>
      <c r="F30" s="319">
        <v>0</v>
      </c>
      <c r="G30" s="247"/>
      <c r="H30" s="319">
        <v>0</v>
      </c>
      <c r="I30" s="247"/>
      <c r="J30" s="319">
        <v>0</v>
      </c>
      <c r="K30" s="247"/>
      <c r="L30" s="319">
        <v>0</v>
      </c>
      <c r="M30" s="247"/>
      <c r="N30" s="319">
        <v>0</v>
      </c>
      <c r="O30" s="247"/>
      <c r="P30" s="319">
        <v>0</v>
      </c>
      <c r="Q30" s="247"/>
      <c r="R30" s="319">
        <v>324</v>
      </c>
      <c r="S30" s="247"/>
      <c r="T30" s="319">
        <v>10123</v>
      </c>
      <c r="U30" s="247"/>
      <c r="V30" s="319">
        <v>5626</v>
      </c>
    </row>
    <row r="31" spans="1:23" s="257" customFormat="1" ht="15" customHeight="1" x14ac:dyDescent="0.25">
      <c r="A31" s="256"/>
      <c r="B31" s="318" t="s">
        <v>256</v>
      </c>
      <c r="C31" s="247"/>
      <c r="D31" s="319">
        <v>1854</v>
      </c>
      <c r="E31" s="247"/>
      <c r="F31" s="319">
        <v>1754</v>
      </c>
      <c r="G31" s="247"/>
      <c r="H31" s="319">
        <v>1453</v>
      </c>
      <c r="I31" s="247"/>
      <c r="J31" s="319">
        <v>698</v>
      </c>
      <c r="K31" s="247"/>
      <c r="L31" s="319">
        <v>244</v>
      </c>
      <c r="M31" s="247"/>
      <c r="N31" s="319">
        <v>212</v>
      </c>
      <c r="O31" s="247"/>
      <c r="P31" s="319">
        <v>11737</v>
      </c>
      <c r="Q31" s="247"/>
      <c r="R31" s="319">
        <v>19395</v>
      </c>
      <c r="S31" s="247"/>
      <c r="T31" s="319">
        <v>14787</v>
      </c>
      <c r="U31" s="247"/>
      <c r="V31" s="319">
        <v>11456</v>
      </c>
    </row>
    <row r="32" spans="1:23" s="257" customFormat="1" ht="15" customHeight="1" x14ac:dyDescent="0.25">
      <c r="A32" s="256"/>
      <c r="B32" s="318" t="s">
        <v>250</v>
      </c>
      <c r="C32" s="247"/>
      <c r="D32" s="319">
        <v>49096</v>
      </c>
      <c r="E32" s="247"/>
      <c r="F32" s="319">
        <v>52891</v>
      </c>
      <c r="G32" s="247"/>
      <c r="H32" s="319">
        <v>61139</v>
      </c>
      <c r="I32" s="247"/>
      <c r="J32" s="319">
        <v>40239</v>
      </c>
      <c r="K32" s="247"/>
      <c r="L32" s="319">
        <v>37998</v>
      </c>
      <c r="M32" s="247"/>
      <c r="N32" s="319">
        <v>36112</v>
      </c>
      <c r="O32" s="247"/>
      <c r="P32" s="319">
        <v>13225</v>
      </c>
      <c r="Q32" s="247"/>
      <c r="R32" s="319">
        <v>11460</v>
      </c>
      <c r="S32" s="247"/>
      <c r="T32" s="319">
        <v>18973</v>
      </c>
      <c r="U32" s="247"/>
      <c r="V32" s="319">
        <v>12263</v>
      </c>
    </row>
    <row r="33" spans="1:22" s="257" customFormat="1" ht="15" customHeight="1" x14ac:dyDescent="0.25">
      <c r="A33" s="256"/>
      <c r="B33" s="318" t="s">
        <v>257</v>
      </c>
      <c r="C33" s="247"/>
      <c r="D33" s="319">
        <v>1123</v>
      </c>
      <c r="E33" s="247"/>
      <c r="F33" s="319">
        <v>1151</v>
      </c>
      <c r="G33" s="247"/>
      <c r="H33" s="319">
        <v>1066</v>
      </c>
      <c r="I33" s="247"/>
      <c r="J33" s="319">
        <v>1113</v>
      </c>
      <c r="K33" s="247"/>
      <c r="L33" s="319">
        <v>1160</v>
      </c>
      <c r="M33" s="247"/>
      <c r="N33" s="319">
        <v>1167</v>
      </c>
      <c r="O33" s="247"/>
      <c r="P33" s="319">
        <v>1373</v>
      </c>
      <c r="Q33" s="247"/>
      <c r="R33" s="319">
        <v>2364</v>
      </c>
      <c r="S33" s="247"/>
      <c r="T33" s="319">
        <v>12172</v>
      </c>
      <c r="U33" s="247"/>
      <c r="V33" s="319">
        <v>11679</v>
      </c>
    </row>
    <row r="34" spans="1:22" s="257" customFormat="1" ht="15" customHeight="1" x14ac:dyDescent="0.25">
      <c r="A34" s="256"/>
      <c r="B34" s="318" t="s">
        <v>251</v>
      </c>
      <c r="C34" s="247"/>
      <c r="D34" s="319">
        <v>204</v>
      </c>
      <c r="E34" s="247"/>
      <c r="F34" s="319">
        <v>23</v>
      </c>
      <c r="G34" s="247"/>
      <c r="H34" s="319">
        <v>58</v>
      </c>
      <c r="I34" s="247"/>
      <c r="J34" s="319">
        <v>141</v>
      </c>
      <c r="K34" s="247"/>
      <c r="L34" s="319">
        <v>212</v>
      </c>
      <c r="M34" s="247"/>
      <c r="N34" s="319">
        <v>409</v>
      </c>
      <c r="O34" s="247"/>
      <c r="P34" s="319">
        <v>69</v>
      </c>
      <c r="Q34" s="247"/>
      <c r="R34" s="319">
        <v>2905</v>
      </c>
      <c r="S34" s="247"/>
      <c r="T34" s="319">
        <v>2988</v>
      </c>
      <c r="U34" s="247"/>
      <c r="V34" s="319">
        <v>8320</v>
      </c>
    </row>
    <row r="35" spans="1:22" s="265" customFormat="1" ht="10" customHeight="1" x14ac:dyDescent="0.25">
      <c r="A35" s="256"/>
      <c r="B35" s="263"/>
      <c r="C35" s="264"/>
      <c r="D35" s="258"/>
      <c r="E35" s="264"/>
      <c r="F35" s="258"/>
      <c r="G35" s="264"/>
      <c r="H35" s="258"/>
      <c r="I35" s="264"/>
      <c r="J35" s="258"/>
      <c r="K35" s="264"/>
      <c r="L35" s="258"/>
      <c r="M35" s="264"/>
      <c r="N35" s="258"/>
      <c r="O35" s="264"/>
      <c r="P35" s="258"/>
      <c r="Q35" s="264"/>
      <c r="R35" s="258"/>
      <c r="S35" s="264"/>
      <c r="T35" s="258"/>
      <c r="U35" s="264"/>
      <c r="V35" s="258"/>
    </row>
    <row r="36" spans="1:22" s="257" customFormat="1" ht="15" customHeight="1" x14ac:dyDescent="0.25">
      <c r="A36" s="256"/>
      <c r="B36" s="318" t="s">
        <v>258</v>
      </c>
      <c r="C36" s="247"/>
      <c r="D36" s="319">
        <v>39351</v>
      </c>
      <c r="E36" s="247"/>
      <c r="F36" s="319">
        <v>40422</v>
      </c>
      <c r="G36" s="247"/>
      <c r="H36" s="319">
        <v>38361</v>
      </c>
      <c r="I36" s="247"/>
      <c r="J36" s="319">
        <v>36476</v>
      </c>
      <c r="K36" s="247"/>
      <c r="L36" s="319">
        <v>37665</v>
      </c>
      <c r="M36" s="247"/>
      <c r="N36" s="319">
        <v>37571</v>
      </c>
      <c r="O36" s="247"/>
      <c r="P36" s="319">
        <v>38702</v>
      </c>
      <c r="Q36" s="247"/>
      <c r="R36" s="319">
        <v>18540</v>
      </c>
      <c r="S36" s="247"/>
      <c r="T36" s="319">
        <v>19070</v>
      </c>
      <c r="U36" s="247"/>
      <c r="V36" s="319">
        <v>11785</v>
      </c>
    </row>
    <row r="37" spans="1:22" s="257" customFormat="1" ht="15" customHeight="1" x14ac:dyDescent="0.25">
      <c r="A37" s="256"/>
      <c r="B37" s="318" t="s">
        <v>259</v>
      </c>
      <c r="C37" s="247"/>
      <c r="D37" s="320">
        <v>53242</v>
      </c>
      <c r="E37" s="247"/>
      <c r="F37" s="320">
        <v>51060</v>
      </c>
      <c r="G37" s="247"/>
      <c r="H37" s="320">
        <v>46404</v>
      </c>
      <c r="I37" s="247"/>
      <c r="J37" s="320">
        <v>46139</v>
      </c>
      <c r="K37" s="247"/>
      <c r="L37" s="320">
        <v>45244</v>
      </c>
      <c r="M37" s="247"/>
      <c r="N37" s="320">
        <v>45175</v>
      </c>
      <c r="O37" s="247"/>
      <c r="P37" s="320">
        <v>37985</v>
      </c>
      <c r="Q37" s="247"/>
      <c r="R37" s="320">
        <v>29217</v>
      </c>
      <c r="S37" s="247"/>
      <c r="T37" s="320">
        <v>21849</v>
      </c>
      <c r="U37" s="247"/>
      <c r="V37" s="320">
        <v>48073</v>
      </c>
    </row>
    <row r="38" spans="1:22" s="262" customFormat="1" ht="15" customHeight="1" x14ac:dyDescent="0.25">
      <c r="A38" s="266"/>
      <c r="B38" s="267"/>
      <c r="C38" s="242"/>
      <c r="D38" s="257"/>
      <c r="E38" s="242"/>
      <c r="F38" s="257"/>
      <c r="G38" s="242"/>
      <c r="H38" s="257"/>
      <c r="I38" s="242"/>
      <c r="J38" s="257"/>
      <c r="K38" s="242"/>
      <c r="L38" s="257"/>
      <c r="M38" s="242"/>
      <c r="N38" s="238"/>
      <c r="O38" s="242"/>
      <c r="P38" s="257"/>
      <c r="Q38" s="242"/>
      <c r="R38" s="238"/>
      <c r="S38" s="242"/>
      <c r="T38" s="238"/>
      <c r="U38" s="242"/>
      <c r="V38" s="238"/>
    </row>
    <row r="39" spans="1:22" s="257" customFormat="1" ht="15" customHeight="1" x14ac:dyDescent="0.25">
      <c r="A39" s="256"/>
      <c r="B39" s="317" t="s">
        <v>260</v>
      </c>
      <c r="C39" s="248"/>
      <c r="D39" s="321">
        <v>150193</v>
      </c>
      <c r="E39" s="248"/>
      <c r="F39" s="321">
        <v>152067</v>
      </c>
      <c r="G39" s="248"/>
      <c r="H39" s="321">
        <v>164401</v>
      </c>
      <c r="I39" s="248"/>
      <c r="J39" s="321">
        <v>141654</v>
      </c>
      <c r="K39" s="248"/>
      <c r="L39" s="321">
        <v>136721</v>
      </c>
      <c r="M39" s="248"/>
      <c r="N39" s="321">
        <v>133913</v>
      </c>
      <c r="O39" s="248"/>
      <c r="P39" s="321">
        <v>103091</v>
      </c>
      <c r="Q39" s="248"/>
      <c r="R39" s="321">
        <v>86582</v>
      </c>
      <c r="S39" s="248"/>
      <c r="T39" s="321">
        <v>103733</v>
      </c>
      <c r="U39" s="248"/>
      <c r="V39" s="321">
        <v>113995</v>
      </c>
    </row>
    <row r="40" spans="1:22" s="257" customFormat="1" ht="15" customHeight="1" x14ac:dyDescent="0.25">
      <c r="A40" s="256"/>
      <c r="C40" s="242"/>
      <c r="E40" s="242"/>
      <c r="G40" s="242"/>
      <c r="I40" s="242"/>
      <c r="K40" s="242"/>
      <c r="M40" s="242"/>
      <c r="N40" s="258"/>
      <c r="O40" s="242"/>
      <c r="Q40" s="242"/>
      <c r="R40" s="258"/>
      <c r="S40" s="242"/>
      <c r="T40" s="258"/>
      <c r="U40" s="242"/>
      <c r="V40" s="258"/>
    </row>
    <row r="41" spans="1:22" s="257" customFormat="1" ht="15" customHeight="1" thickBot="1" x14ac:dyDescent="0.3">
      <c r="A41" s="256"/>
      <c r="B41" s="317" t="s">
        <v>261</v>
      </c>
      <c r="C41" s="248"/>
      <c r="D41" s="322">
        <v>525747</v>
      </c>
      <c r="E41" s="248"/>
      <c r="F41" s="322">
        <v>516506</v>
      </c>
      <c r="G41" s="248"/>
      <c r="H41" s="322">
        <v>544663</v>
      </c>
      <c r="I41" s="248"/>
      <c r="J41" s="322">
        <v>497621</v>
      </c>
      <c r="K41" s="248"/>
      <c r="L41" s="322">
        <v>475104</v>
      </c>
      <c r="M41" s="248"/>
      <c r="N41" s="322">
        <v>496619</v>
      </c>
      <c r="O41" s="248"/>
      <c r="P41" s="322">
        <v>429991</v>
      </c>
      <c r="Q41" s="248"/>
      <c r="R41" s="322">
        <v>376604</v>
      </c>
      <c r="S41" s="248"/>
      <c r="T41" s="322">
        <v>325540</v>
      </c>
      <c r="U41" s="248"/>
      <c r="V41" s="322">
        <v>332985</v>
      </c>
    </row>
    <row r="42" spans="1:22" s="257" customFormat="1" ht="15" customHeight="1" thickTop="1" x14ac:dyDescent="0.25">
      <c r="A42" s="256"/>
      <c r="C42" s="242"/>
      <c r="D42" s="268"/>
      <c r="E42" s="242"/>
      <c r="F42" s="268"/>
      <c r="G42" s="242"/>
      <c r="H42" s="268"/>
      <c r="I42" s="242"/>
      <c r="J42" s="268"/>
      <c r="K42" s="242"/>
      <c r="L42" s="268"/>
      <c r="M42" s="242"/>
      <c r="N42" s="268"/>
      <c r="O42" s="242"/>
      <c r="P42" s="268"/>
      <c r="Q42" s="242"/>
      <c r="R42" s="268"/>
      <c r="S42" s="242"/>
      <c r="T42" s="268"/>
      <c r="U42" s="242"/>
      <c r="V42" s="268"/>
    </row>
    <row r="43" spans="1:22" s="265" customFormat="1" ht="15" customHeight="1" x14ac:dyDescent="0.25">
      <c r="A43" s="256"/>
      <c r="B43" s="263"/>
      <c r="C43" s="264"/>
      <c r="D43" s="258"/>
      <c r="E43" s="264"/>
      <c r="F43" s="258"/>
      <c r="G43" s="264"/>
      <c r="H43" s="258"/>
      <c r="I43" s="264"/>
      <c r="J43" s="258"/>
      <c r="K43" s="264"/>
      <c r="L43" s="258"/>
      <c r="M43" s="264"/>
      <c r="N43" s="258"/>
      <c r="O43" s="264"/>
      <c r="P43" s="258"/>
      <c r="Q43" s="264"/>
      <c r="R43" s="258"/>
      <c r="S43" s="264"/>
      <c r="T43" s="258"/>
      <c r="U43" s="264"/>
      <c r="V43" s="258"/>
    </row>
    <row r="44" spans="1:22" s="241" customFormat="1" ht="15" customHeight="1" x14ac:dyDescent="0.25">
      <c r="A44" s="265"/>
      <c r="B44" s="230"/>
      <c r="C44" s="231"/>
      <c r="D44" s="315" t="s">
        <v>376</v>
      </c>
      <c r="E44" s="231"/>
      <c r="F44" s="315" t="s">
        <v>377</v>
      </c>
      <c r="G44" s="231"/>
      <c r="H44" s="315" t="s">
        <v>367</v>
      </c>
      <c r="I44" s="231"/>
      <c r="J44" s="315" t="s">
        <v>356</v>
      </c>
      <c r="K44" s="231"/>
      <c r="L44" s="315" t="s">
        <v>352</v>
      </c>
      <c r="M44" s="231"/>
      <c r="N44" s="315" t="s">
        <v>350</v>
      </c>
      <c r="O44" s="231"/>
      <c r="P44" s="315" t="s">
        <v>337</v>
      </c>
      <c r="Q44" s="231"/>
      <c r="R44" s="315" t="s">
        <v>318</v>
      </c>
      <c r="S44" s="231"/>
      <c r="T44" s="315" t="s">
        <v>244</v>
      </c>
      <c r="U44" s="231"/>
      <c r="V44" s="315" t="s">
        <v>329</v>
      </c>
    </row>
    <row r="45" spans="1:22" s="230" customFormat="1" ht="15" customHeight="1" x14ac:dyDescent="0.25">
      <c r="A45" s="261"/>
      <c r="B45" s="316" t="s">
        <v>262</v>
      </c>
      <c r="C45" s="235"/>
      <c r="D45" s="242"/>
      <c r="E45" s="235"/>
      <c r="F45" s="242"/>
      <c r="G45" s="235"/>
      <c r="H45" s="242"/>
      <c r="I45" s="235"/>
      <c r="J45" s="242"/>
      <c r="K45" s="235"/>
      <c r="L45" s="242"/>
      <c r="M45" s="235"/>
      <c r="N45" s="242"/>
      <c r="O45" s="235"/>
      <c r="P45" s="242"/>
      <c r="Q45" s="235"/>
      <c r="R45" s="242"/>
      <c r="S45" s="235"/>
      <c r="T45" s="242"/>
      <c r="U45" s="235"/>
      <c r="V45" s="242"/>
    </row>
    <row r="46" spans="1:22" s="230" customFormat="1" ht="15" customHeight="1" x14ac:dyDescent="0.25">
      <c r="A46" s="261"/>
      <c r="B46" s="317" t="s">
        <v>232</v>
      </c>
      <c r="C46" s="235"/>
      <c r="D46" s="242"/>
      <c r="E46" s="235"/>
      <c r="F46" s="242"/>
      <c r="G46" s="235"/>
      <c r="H46" s="242"/>
      <c r="I46" s="235"/>
      <c r="J46" s="242"/>
      <c r="K46" s="235"/>
      <c r="L46" s="242"/>
      <c r="M46" s="235"/>
      <c r="N46" s="242"/>
      <c r="O46" s="235"/>
      <c r="P46" s="242"/>
      <c r="Q46" s="235"/>
      <c r="R46" s="242"/>
      <c r="S46" s="235"/>
      <c r="T46" s="242"/>
      <c r="U46" s="235"/>
      <c r="V46" s="242"/>
    </row>
    <row r="47" spans="1:22" s="257" customFormat="1" ht="15" customHeight="1" x14ac:dyDescent="0.25">
      <c r="A47" s="256"/>
      <c r="B47" s="318" t="s">
        <v>264</v>
      </c>
      <c r="C47" s="247"/>
      <c r="D47" s="319">
        <v>19304</v>
      </c>
      <c r="E47" s="247"/>
      <c r="F47" s="319">
        <v>13374</v>
      </c>
      <c r="G47" s="247"/>
      <c r="H47" s="319">
        <v>9704</v>
      </c>
      <c r="I47" s="247"/>
      <c r="J47" s="319">
        <v>5828</v>
      </c>
      <c r="K47" s="247"/>
      <c r="L47" s="319">
        <v>8850</v>
      </c>
      <c r="M47" s="247"/>
      <c r="N47" s="319">
        <v>23595</v>
      </c>
      <c r="O47" s="247"/>
      <c r="P47" s="319">
        <v>10087</v>
      </c>
      <c r="Q47" s="247"/>
      <c r="R47" s="319">
        <v>11151</v>
      </c>
      <c r="S47" s="247"/>
      <c r="T47" s="319">
        <v>23927</v>
      </c>
      <c r="U47" s="247"/>
      <c r="V47" s="319">
        <v>31445</v>
      </c>
    </row>
    <row r="48" spans="1:22" s="257" customFormat="1" ht="15" customHeight="1" x14ac:dyDescent="0.25">
      <c r="A48" s="256"/>
      <c r="B48" s="318" t="s">
        <v>357</v>
      </c>
      <c r="C48" s="247"/>
      <c r="D48" s="319">
        <v>776</v>
      </c>
      <c r="E48" s="247"/>
      <c r="F48" s="319">
        <v>1671</v>
      </c>
      <c r="G48" s="247"/>
      <c r="H48" s="319">
        <v>1309</v>
      </c>
      <c r="I48" s="247"/>
      <c r="J48" s="319">
        <v>4105</v>
      </c>
      <c r="K48" s="247"/>
      <c r="L48" s="319">
        <v>0</v>
      </c>
      <c r="M48" s="247"/>
      <c r="N48" s="319">
        <v>0</v>
      </c>
      <c r="O48" s="247"/>
      <c r="P48" s="319">
        <v>0</v>
      </c>
      <c r="Q48" s="247"/>
      <c r="R48" s="319">
        <v>0</v>
      </c>
      <c r="S48" s="247"/>
      <c r="T48" s="319">
        <v>0</v>
      </c>
      <c r="U48" s="247"/>
      <c r="V48" s="319">
        <v>0</v>
      </c>
    </row>
    <row r="49" spans="1:23" s="257" customFormat="1" ht="15" customHeight="1" x14ac:dyDescent="0.25">
      <c r="A49" s="256"/>
      <c r="B49" s="318" t="s">
        <v>319</v>
      </c>
      <c r="C49" s="247"/>
      <c r="D49" s="319">
        <v>0</v>
      </c>
      <c r="E49" s="247"/>
      <c r="F49" s="319">
        <v>0</v>
      </c>
      <c r="G49" s="247"/>
      <c r="H49" s="319">
        <v>0</v>
      </c>
      <c r="I49" s="247"/>
      <c r="J49" s="319">
        <v>0</v>
      </c>
      <c r="K49" s="247"/>
      <c r="L49" s="319">
        <v>10517</v>
      </c>
      <c r="M49" s="247"/>
      <c r="N49" s="319">
        <v>10517</v>
      </c>
      <c r="O49" s="247"/>
      <c r="P49" s="319">
        <v>10546</v>
      </c>
      <c r="Q49" s="247"/>
      <c r="R49" s="319">
        <v>7765</v>
      </c>
      <c r="S49" s="247"/>
      <c r="T49" s="319">
        <v>0</v>
      </c>
      <c r="U49" s="247"/>
      <c r="V49" s="319">
        <v>0</v>
      </c>
    </row>
    <row r="50" spans="1:23" s="257" customFormat="1" ht="15" customHeight="1" x14ac:dyDescent="0.25">
      <c r="A50" s="256"/>
      <c r="B50" s="318" t="s">
        <v>265</v>
      </c>
      <c r="C50" s="247"/>
      <c r="D50" s="319">
        <v>5189</v>
      </c>
      <c r="E50" s="247"/>
      <c r="F50" s="319">
        <v>5882</v>
      </c>
      <c r="G50" s="247"/>
      <c r="H50" s="319">
        <v>6339</v>
      </c>
      <c r="I50" s="247"/>
      <c r="J50" s="319">
        <v>6041</v>
      </c>
      <c r="K50" s="247"/>
      <c r="L50" s="319">
        <v>6183</v>
      </c>
      <c r="M50" s="247"/>
      <c r="N50" s="319">
        <v>6044</v>
      </c>
      <c r="O50" s="247"/>
      <c r="P50" s="319">
        <v>4086</v>
      </c>
      <c r="Q50" s="247"/>
      <c r="R50" s="319">
        <v>2733</v>
      </c>
      <c r="S50" s="247"/>
      <c r="T50" s="319">
        <v>2753</v>
      </c>
      <c r="U50" s="247"/>
      <c r="V50" s="319">
        <v>0</v>
      </c>
    </row>
    <row r="51" spans="1:23" s="257" customFormat="1" ht="15" customHeight="1" x14ac:dyDescent="0.25">
      <c r="A51" s="256"/>
      <c r="B51" s="318" t="s">
        <v>266</v>
      </c>
      <c r="C51" s="247"/>
      <c r="D51" s="319">
        <v>67215</v>
      </c>
      <c r="E51" s="247"/>
      <c r="F51" s="319">
        <v>57395</v>
      </c>
      <c r="G51" s="247"/>
      <c r="H51" s="319">
        <v>69203</v>
      </c>
      <c r="I51" s="247"/>
      <c r="J51" s="319">
        <v>74539</v>
      </c>
      <c r="K51" s="247"/>
      <c r="L51" s="319">
        <v>68801</v>
      </c>
      <c r="M51" s="247"/>
      <c r="N51" s="319">
        <v>68223</v>
      </c>
      <c r="O51" s="247"/>
      <c r="P51" s="319">
        <v>62497</v>
      </c>
      <c r="Q51" s="247"/>
      <c r="R51" s="319">
        <v>55832</v>
      </c>
      <c r="S51" s="247"/>
      <c r="T51" s="319">
        <v>34674</v>
      </c>
      <c r="U51" s="247"/>
      <c r="V51" s="319">
        <v>25217</v>
      </c>
    </row>
    <row r="52" spans="1:23" s="257" customFormat="1" ht="15" customHeight="1" x14ac:dyDescent="0.25">
      <c r="A52" s="256"/>
      <c r="B52" s="318" t="s">
        <v>267</v>
      </c>
      <c r="C52" s="247"/>
      <c r="D52" s="319">
        <v>0</v>
      </c>
      <c r="E52" s="247"/>
      <c r="F52" s="319">
        <v>0</v>
      </c>
      <c r="G52" s="247"/>
      <c r="H52" s="319">
        <v>0</v>
      </c>
      <c r="I52" s="247"/>
      <c r="J52" s="319">
        <v>0</v>
      </c>
      <c r="K52" s="247"/>
      <c r="L52" s="319">
        <v>0</v>
      </c>
      <c r="M52" s="247"/>
      <c r="N52" s="319">
        <v>0</v>
      </c>
      <c r="O52" s="247"/>
      <c r="P52" s="319">
        <v>1110</v>
      </c>
      <c r="Q52" s="247"/>
      <c r="R52" s="319">
        <v>1971</v>
      </c>
      <c r="S52" s="247"/>
      <c r="T52" s="319">
        <v>1655</v>
      </c>
      <c r="U52" s="247"/>
      <c r="V52" s="319">
        <v>2036</v>
      </c>
    </row>
    <row r="53" spans="1:23" s="257" customFormat="1" ht="15" customHeight="1" x14ac:dyDescent="0.25">
      <c r="A53" s="256"/>
      <c r="B53" s="318" t="s">
        <v>255</v>
      </c>
      <c r="C53" s="247"/>
      <c r="D53" s="319">
        <v>412</v>
      </c>
      <c r="E53" s="247"/>
      <c r="F53" s="319">
        <v>400</v>
      </c>
      <c r="G53" s="247"/>
      <c r="H53" s="319">
        <v>93</v>
      </c>
      <c r="I53" s="247"/>
      <c r="J53" s="319">
        <v>387</v>
      </c>
      <c r="K53" s="247"/>
      <c r="L53" s="319">
        <v>369</v>
      </c>
      <c r="M53" s="247"/>
      <c r="N53" s="319">
        <v>344</v>
      </c>
      <c r="O53" s="247"/>
      <c r="P53" s="319">
        <v>6</v>
      </c>
      <c r="Q53" s="247"/>
      <c r="R53" s="319">
        <v>948</v>
      </c>
      <c r="S53" s="247"/>
      <c r="T53" s="319">
        <v>3250</v>
      </c>
      <c r="U53" s="247"/>
      <c r="V53" s="319">
        <v>3</v>
      </c>
    </row>
    <row r="54" spans="1:23" s="257" customFormat="1" ht="15" customHeight="1" x14ac:dyDescent="0.25">
      <c r="A54" s="256"/>
      <c r="B54" s="318" t="s">
        <v>268</v>
      </c>
      <c r="C54" s="247"/>
      <c r="D54" s="319">
        <v>3285</v>
      </c>
      <c r="E54" s="247"/>
      <c r="F54" s="319">
        <v>4643</v>
      </c>
      <c r="G54" s="247"/>
      <c r="H54" s="319">
        <v>8855</v>
      </c>
      <c r="I54" s="247"/>
      <c r="J54" s="319">
        <v>4719</v>
      </c>
      <c r="K54" s="247"/>
      <c r="L54" s="319">
        <v>4219</v>
      </c>
      <c r="M54" s="247"/>
      <c r="N54" s="319">
        <v>14541</v>
      </c>
      <c r="O54" s="247"/>
      <c r="P54" s="319">
        <v>9107</v>
      </c>
      <c r="Q54" s="247"/>
      <c r="R54" s="319">
        <v>9204</v>
      </c>
      <c r="S54" s="247"/>
      <c r="T54" s="319">
        <v>12068</v>
      </c>
      <c r="U54" s="247"/>
      <c r="V54" s="319">
        <v>9035</v>
      </c>
    </row>
    <row r="55" spans="1:23" s="257" customFormat="1" ht="15" customHeight="1" x14ac:dyDescent="0.25">
      <c r="A55" s="256"/>
      <c r="B55" s="318" t="s">
        <v>269</v>
      </c>
      <c r="C55" s="247"/>
      <c r="D55" s="319">
        <v>796</v>
      </c>
      <c r="E55" s="247"/>
      <c r="F55" s="319">
        <v>1055</v>
      </c>
      <c r="G55" s="247"/>
      <c r="H55" s="319">
        <v>1490</v>
      </c>
      <c r="I55" s="247"/>
      <c r="J55" s="319">
        <v>2030</v>
      </c>
      <c r="K55" s="247"/>
      <c r="L55" s="319">
        <v>1617</v>
      </c>
      <c r="M55" s="247"/>
      <c r="N55" s="319">
        <v>1931</v>
      </c>
      <c r="O55" s="247"/>
      <c r="P55" s="319">
        <v>7129</v>
      </c>
      <c r="Q55" s="247"/>
      <c r="R55" s="319">
        <v>6331</v>
      </c>
      <c r="S55" s="247"/>
      <c r="T55" s="319">
        <v>2956</v>
      </c>
      <c r="U55" s="247"/>
      <c r="V55" s="319">
        <v>5483</v>
      </c>
    </row>
    <row r="56" spans="1:23" s="257" customFormat="1" ht="15" customHeight="1" x14ac:dyDescent="0.25">
      <c r="A56" s="256"/>
      <c r="B56" s="318" t="s">
        <v>270</v>
      </c>
      <c r="C56" s="247"/>
      <c r="D56" s="319">
        <v>27710</v>
      </c>
      <c r="E56" s="247"/>
      <c r="F56" s="319">
        <v>27274</v>
      </c>
      <c r="G56" s="247"/>
      <c r="H56" s="319">
        <v>31131</v>
      </c>
      <c r="I56" s="247"/>
      <c r="J56" s="319">
        <v>27246</v>
      </c>
      <c r="K56" s="247"/>
      <c r="L56" s="319">
        <v>25477</v>
      </c>
      <c r="M56" s="247"/>
      <c r="N56" s="319">
        <v>22774</v>
      </c>
      <c r="O56" s="247"/>
      <c r="P56" s="319">
        <v>24660</v>
      </c>
      <c r="Q56" s="247"/>
      <c r="R56" s="319">
        <v>18976</v>
      </c>
      <c r="S56" s="247"/>
      <c r="T56" s="319">
        <v>13859</v>
      </c>
      <c r="U56" s="247"/>
      <c r="V56" s="319">
        <v>16487</v>
      </c>
    </row>
    <row r="57" spans="1:23" s="257" customFormat="1" ht="15" customHeight="1" x14ac:dyDescent="0.25">
      <c r="A57" s="256"/>
      <c r="B57" s="318" t="s">
        <v>373</v>
      </c>
      <c r="C57" s="247"/>
      <c r="D57" s="319">
        <v>3674</v>
      </c>
      <c r="E57" s="247"/>
      <c r="F57" s="319">
        <v>3674</v>
      </c>
      <c r="G57" s="247"/>
      <c r="H57" s="319">
        <v>0</v>
      </c>
      <c r="I57" s="247"/>
      <c r="J57" s="319">
        <v>0</v>
      </c>
      <c r="K57" s="247"/>
      <c r="L57" s="319">
        <v>0</v>
      </c>
      <c r="M57" s="247"/>
      <c r="N57" s="319">
        <v>0</v>
      </c>
      <c r="O57" s="247"/>
      <c r="P57" s="319">
        <v>0</v>
      </c>
      <c r="Q57" s="247"/>
      <c r="R57" s="319">
        <v>0</v>
      </c>
      <c r="S57" s="247"/>
      <c r="T57" s="319">
        <v>0</v>
      </c>
      <c r="U57" s="247"/>
      <c r="V57" s="319">
        <v>0</v>
      </c>
    </row>
    <row r="58" spans="1:23" s="257" customFormat="1" ht="15" customHeight="1" x14ac:dyDescent="0.25">
      <c r="A58" s="256"/>
      <c r="B58" s="318" t="s">
        <v>271</v>
      </c>
      <c r="C58" s="247"/>
      <c r="D58" s="319">
        <v>2066</v>
      </c>
      <c r="E58" s="247"/>
      <c r="F58" s="319">
        <v>2411</v>
      </c>
      <c r="G58" s="247"/>
      <c r="H58" s="319">
        <v>2711</v>
      </c>
      <c r="I58" s="247"/>
      <c r="J58" s="319">
        <v>2501</v>
      </c>
      <c r="K58" s="247"/>
      <c r="L58" s="319">
        <v>2504</v>
      </c>
      <c r="M58" s="247"/>
      <c r="N58" s="319">
        <v>2689</v>
      </c>
      <c r="O58" s="247"/>
      <c r="P58" s="319">
        <v>2450</v>
      </c>
      <c r="Q58" s="247"/>
      <c r="R58" s="319">
        <v>2745</v>
      </c>
      <c r="S58" s="247"/>
      <c r="T58" s="319">
        <v>2765</v>
      </c>
      <c r="U58" s="247"/>
      <c r="V58" s="319">
        <v>1768</v>
      </c>
    </row>
    <row r="59" spans="1:23" s="257" customFormat="1" ht="15" customHeight="1" x14ac:dyDescent="0.25">
      <c r="A59" s="256"/>
      <c r="B59" s="318" t="s">
        <v>250</v>
      </c>
      <c r="C59" s="247"/>
      <c r="D59" s="319">
        <v>40380</v>
      </c>
      <c r="E59" s="247"/>
      <c r="F59" s="319">
        <v>39008</v>
      </c>
      <c r="G59" s="247"/>
      <c r="H59" s="319">
        <v>40400</v>
      </c>
      <c r="I59" s="247"/>
      <c r="J59" s="319">
        <v>39906</v>
      </c>
      <c r="K59" s="247"/>
      <c r="L59" s="319">
        <v>42534</v>
      </c>
      <c r="M59" s="247"/>
      <c r="N59" s="319">
        <v>41125</v>
      </c>
      <c r="O59" s="247"/>
      <c r="P59" s="319">
        <v>32770</v>
      </c>
      <c r="Q59" s="247"/>
      <c r="R59" s="319">
        <v>37139</v>
      </c>
      <c r="S59" s="247"/>
      <c r="T59" s="319">
        <v>41060</v>
      </c>
      <c r="U59" s="247"/>
      <c r="V59" s="319">
        <v>16734</v>
      </c>
    </row>
    <row r="60" spans="1:23" s="257" customFormat="1" ht="15" customHeight="1" x14ac:dyDescent="0.25">
      <c r="A60" s="256"/>
      <c r="B60" s="318" t="s">
        <v>335</v>
      </c>
      <c r="C60" s="247"/>
      <c r="D60" s="319">
        <v>1334</v>
      </c>
      <c r="E60" s="247"/>
      <c r="F60" s="319">
        <v>1447</v>
      </c>
      <c r="G60" s="247"/>
      <c r="H60" s="319">
        <v>8065</v>
      </c>
      <c r="I60" s="247"/>
      <c r="J60" s="319">
        <v>7249</v>
      </c>
      <c r="K60" s="247"/>
      <c r="L60" s="319">
        <v>2821</v>
      </c>
      <c r="M60" s="247"/>
      <c r="N60" s="319">
        <v>1458</v>
      </c>
      <c r="O60" s="247"/>
      <c r="P60" s="319">
        <v>6865</v>
      </c>
      <c r="Q60" s="247"/>
      <c r="R60" s="319"/>
      <c r="S60" s="247"/>
      <c r="T60" s="319"/>
      <c r="U60" s="247"/>
      <c r="V60" s="319"/>
    </row>
    <row r="61" spans="1:23" s="257" customFormat="1" ht="15" customHeight="1" x14ac:dyDescent="0.25">
      <c r="A61" s="256"/>
      <c r="B61" s="318" t="s">
        <v>272</v>
      </c>
      <c r="C61" s="247"/>
      <c r="D61" s="320">
        <v>1229</v>
      </c>
      <c r="E61" s="247"/>
      <c r="F61" s="320">
        <v>1208</v>
      </c>
      <c r="G61" s="247"/>
      <c r="H61" s="320">
        <v>1360</v>
      </c>
      <c r="I61" s="247"/>
      <c r="J61" s="320">
        <v>744</v>
      </c>
      <c r="K61" s="247"/>
      <c r="L61" s="320">
        <v>685</v>
      </c>
      <c r="M61" s="247"/>
      <c r="N61" s="320">
        <v>355</v>
      </c>
      <c r="O61" s="247"/>
      <c r="P61" s="320">
        <v>766</v>
      </c>
      <c r="Q61" s="247"/>
      <c r="R61" s="320">
        <v>4946</v>
      </c>
      <c r="S61" s="247"/>
      <c r="T61" s="320">
        <v>1236</v>
      </c>
      <c r="U61" s="247"/>
      <c r="V61" s="320">
        <v>1281</v>
      </c>
    </row>
    <row r="62" spans="1:23" s="269" customFormat="1" ht="10" customHeight="1" x14ac:dyDescent="0.25">
      <c r="B62" s="267"/>
      <c r="C62" s="271"/>
      <c r="D62" s="270"/>
      <c r="E62" s="271"/>
      <c r="F62" s="270"/>
      <c r="G62" s="271"/>
      <c r="H62" s="270"/>
      <c r="I62" s="271"/>
      <c r="J62" s="270"/>
      <c r="K62" s="271"/>
      <c r="L62" s="270"/>
      <c r="M62" s="271"/>
      <c r="N62" s="270"/>
      <c r="O62" s="271"/>
      <c r="P62" s="270"/>
      <c r="Q62" s="275"/>
      <c r="S62" s="275"/>
      <c r="U62" s="275"/>
      <c r="W62" s="257"/>
    </row>
    <row r="63" spans="1:23" s="257" customFormat="1" ht="15" customHeight="1" x14ac:dyDescent="0.25">
      <c r="A63" s="256"/>
      <c r="B63" s="317" t="s">
        <v>263</v>
      </c>
      <c r="C63" s="248"/>
      <c r="D63" s="321">
        <v>173370</v>
      </c>
      <c r="E63" s="248"/>
      <c r="F63" s="321">
        <v>159442</v>
      </c>
      <c r="G63" s="248"/>
      <c r="H63" s="321">
        <v>180660</v>
      </c>
      <c r="I63" s="248"/>
      <c r="J63" s="321">
        <v>175295</v>
      </c>
      <c r="K63" s="248"/>
      <c r="L63" s="321">
        <v>174577</v>
      </c>
      <c r="M63" s="248"/>
      <c r="N63" s="321">
        <v>193596</v>
      </c>
      <c r="O63" s="248"/>
      <c r="P63" s="321">
        <v>172079</v>
      </c>
      <c r="Q63" s="248"/>
      <c r="R63" s="321">
        <v>159741</v>
      </c>
      <c r="S63" s="248"/>
      <c r="T63" s="321">
        <v>140203</v>
      </c>
      <c r="U63" s="248"/>
      <c r="V63" s="321">
        <v>109489</v>
      </c>
      <c r="W63" s="269"/>
    </row>
    <row r="64" spans="1:23" s="269" customFormat="1" ht="15" customHeight="1" x14ac:dyDescent="0.25">
      <c r="B64" s="257"/>
      <c r="C64" s="271"/>
      <c r="D64" s="271"/>
      <c r="E64" s="271"/>
      <c r="F64" s="271"/>
      <c r="G64" s="271"/>
      <c r="H64" s="271"/>
      <c r="I64" s="271"/>
      <c r="J64" s="271"/>
      <c r="K64" s="271"/>
      <c r="L64" s="271"/>
      <c r="M64" s="271"/>
      <c r="N64" s="271"/>
      <c r="O64" s="271"/>
      <c r="P64" s="271"/>
      <c r="Q64" s="271"/>
      <c r="S64" s="271"/>
      <c r="U64" s="271"/>
    </row>
    <row r="65" spans="1:23" s="269" customFormat="1" ht="15" customHeight="1" x14ac:dyDescent="0.25">
      <c r="B65" s="317" t="s">
        <v>254</v>
      </c>
      <c r="C65" s="271"/>
      <c r="D65" s="272"/>
      <c r="E65" s="271"/>
      <c r="F65" s="272"/>
      <c r="G65" s="271"/>
      <c r="H65" s="272"/>
      <c r="I65" s="271"/>
      <c r="J65" s="272"/>
      <c r="K65" s="271"/>
      <c r="L65" s="272"/>
      <c r="M65" s="271"/>
      <c r="N65" s="272"/>
      <c r="O65" s="271"/>
      <c r="P65" s="272"/>
      <c r="Q65" s="271"/>
      <c r="R65" s="271"/>
      <c r="S65" s="271"/>
      <c r="T65" s="271"/>
      <c r="U65" s="271"/>
      <c r="V65" s="271"/>
      <c r="W65" s="257"/>
    </row>
    <row r="66" spans="1:23" s="257" customFormat="1" ht="15" customHeight="1" x14ac:dyDescent="0.25">
      <c r="A66" s="256"/>
      <c r="B66" s="318" t="s">
        <v>273</v>
      </c>
      <c r="C66" s="247"/>
      <c r="D66" s="319">
        <v>479</v>
      </c>
      <c r="E66" s="247"/>
      <c r="F66" s="319">
        <v>507</v>
      </c>
      <c r="G66" s="247"/>
      <c r="H66" s="319">
        <v>16529</v>
      </c>
      <c r="I66" s="247"/>
      <c r="J66" s="319">
        <v>18486</v>
      </c>
      <c r="K66" s="247"/>
      <c r="L66" s="319">
        <v>18630</v>
      </c>
      <c r="M66" s="247"/>
      <c r="N66" s="319">
        <v>19308</v>
      </c>
      <c r="O66" s="247"/>
      <c r="P66" s="319">
        <v>30985</v>
      </c>
      <c r="Q66" s="247"/>
      <c r="R66" s="319">
        <v>35970</v>
      </c>
      <c r="S66" s="247"/>
      <c r="T66" s="319">
        <v>41707</v>
      </c>
      <c r="U66" s="247"/>
      <c r="V66" s="319">
        <v>50291</v>
      </c>
    </row>
    <row r="67" spans="1:23" s="257" customFormat="1" ht="15" customHeight="1" x14ac:dyDescent="0.25">
      <c r="A67" s="256"/>
      <c r="B67" s="318" t="s">
        <v>271</v>
      </c>
      <c r="C67" s="247"/>
      <c r="D67" s="319">
        <v>16521</v>
      </c>
      <c r="E67" s="247"/>
      <c r="F67" s="319">
        <v>16058</v>
      </c>
      <c r="G67" s="247"/>
      <c r="H67" s="319">
        <v>0</v>
      </c>
      <c r="I67" s="247"/>
      <c r="J67" s="319">
        <v>0</v>
      </c>
      <c r="K67" s="247"/>
      <c r="L67" s="319">
        <v>0</v>
      </c>
      <c r="M67" s="247"/>
      <c r="N67" s="319">
        <v>0</v>
      </c>
      <c r="O67" s="247"/>
      <c r="P67" s="319">
        <v>0</v>
      </c>
      <c r="Q67" s="247"/>
      <c r="R67" s="319">
        <v>0</v>
      </c>
      <c r="S67" s="247"/>
      <c r="T67" s="319">
        <v>0</v>
      </c>
      <c r="U67" s="247"/>
      <c r="V67" s="319">
        <v>0</v>
      </c>
    </row>
    <row r="68" spans="1:23" s="257" customFormat="1" ht="15" customHeight="1" x14ac:dyDescent="0.25">
      <c r="A68" s="256"/>
      <c r="B68" s="318" t="s">
        <v>264</v>
      </c>
      <c r="C68" s="247"/>
      <c r="D68" s="319">
        <v>112351</v>
      </c>
      <c r="E68" s="247"/>
      <c r="F68" s="319">
        <v>99081</v>
      </c>
      <c r="G68" s="247"/>
      <c r="H68" s="319">
        <v>94629</v>
      </c>
      <c r="I68" s="247"/>
      <c r="J68" s="319">
        <v>89220</v>
      </c>
      <c r="K68" s="247"/>
      <c r="L68" s="319">
        <v>68306</v>
      </c>
      <c r="M68" s="247"/>
      <c r="N68" s="319">
        <v>68769</v>
      </c>
      <c r="O68" s="247"/>
      <c r="P68" s="319">
        <v>42206</v>
      </c>
      <c r="Q68" s="247"/>
      <c r="R68" s="319">
        <v>32281</v>
      </c>
      <c r="S68" s="247"/>
      <c r="T68" s="319">
        <v>21888</v>
      </c>
      <c r="U68" s="247"/>
      <c r="V68" s="319">
        <v>57158</v>
      </c>
    </row>
    <row r="69" spans="1:23" s="257" customFormat="1" ht="15" customHeight="1" x14ac:dyDescent="0.25">
      <c r="A69" s="256"/>
      <c r="B69" s="318" t="s">
        <v>319</v>
      </c>
      <c r="C69" s="247"/>
      <c r="D69" s="319">
        <v>0</v>
      </c>
      <c r="E69" s="247"/>
      <c r="F69" s="319">
        <v>0</v>
      </c>
      <c r="G69" s="247"/>
      <c r="H69" s="319">
        <v>0</v>
      </c>
      <c r="I69" s="247"/>
      <c r="J69" s="319">
        <v>0</v>
      </c>
      <c r="K69" s="247"/>
      <c r="L69" s="319">
        <v>7835</v>
      </c>
      <c r="M69" s="247"/>
      <c r="N69" s="319">
        <v>10440</v>
      </c>
      <c r="O69" s="247"/>
      <c r="P69" s="319">
        <v>20859</v>
      </c>
      <c r="Q69" s="247"/>
      <c r="R69" s="319">
        <v>31313</v>
      </c>
      <c r="S69" s="247"/>
      <c r="T69" s="319">
        <v>0</v>
      </c>
      <c r="U69" s="247"/>
      <c r="V69" s="319">
        <v>0</v>
      </c>
    </row>
    <row r="70" spans="1:23" s="257" customFormat="1" ht="15" customHeight="1" x14ac:dyDescent="0.25">
      <c r="A70" s="256"/>
      <c r="B70" s="318" t="s">
        <v>266</v>
      </c>
      <c r="C70" s="247"/>
      <c r="D70" s="319">
        <v>508</v>
      </c>
      <c r="E70" s="247"/>
      <c r="F70" s="319">
        <v>508</v>
      </c>
      <c r="G70" s="247"/>
      <c r="H70" s="319">
        <v>508</v>
      </c>
      <c r="I70" s="247"/>
      <c r="J70" s="319">
        <v>508</v>
      </c>
      <c r="K70" s="247"/>
      <c r="L70" s="319">
        <v>508</v>
      </c>
      <c r="M70" s="247"/>
      <c r="N70" s="319">
        <v>522</v>
      </c>
      <c r="O70" s="247"/>
      <c r="P70" s="319">
        <v>1101</v>
      </c>
      <c r="Q70" s="247"/>
      <c r="R70" s="319">
        <v>0</v>
      </c>
      <c r="S70" s="247"/>
      <c r="T70" s="319">
        <v>0</v>
      </c>
      <c r="U70" s="247"/>
      <c r="V70" s="319">
        <v>0</v>
      </c>
    </row>
    <row r="71" spans="1:23" s="257" customFormat="1" ht="15" customHeight="1" x14ac:dyDescent="0.25">
      <c r="A71" s="256"/>
      <c r="B71" s="318" t="s">
        <v>265</v>
      </c>
      <c r="C71" s="247"/>
      <c r="D71" s="319">
        <v>11678</v>
      </c>
      <c r="E71" s="247"/>
      <c r="F71" s="319">
        <v>13071</v>
      </c>
      <c r="G71" s="247"/>
      <c r="H71" s="319">
        <v>14205</v>
      </c>
      <c r="I71" s="247"/>
      <c r="J71" s="319">
        <v>15551</v>
      </c>
      <c r="K71" s="247"/>
      <c r="L71" s="319">
        <v>17362</v>
      </c>
      <c r="M71" s="247"/>
      <c r="N71" s="319">
        <v>18909</v>
      </c>
      <c r="O71" s="247"/>
      <c r="P71" s="319">
        <v>20023</v>
      </c>
      <c r="Q71" s="247"/>
      <c r="R71" s="319">
        <v>624</v>
      </c>
      <c r="S71" s="247"/>
      <c r="T71" s="319">
        <v>3290</v>
      </c>
      <c r="U71" s="247"/>
      <c r="V71" s="319">
        <v>0</v>
      </c>
    </row>
    <row r="72" spans="1:23" s="257" customFormat="1" ht="15" customHeight="1" x14ac:dyDescent="0.25">
      <c r="A72" s="256"/>
      <c r="B72" s="318" t="s">
        <v>330</v>
      </c>
      <c r="C72" s="247"/>
      <c r="D72" s="319">
        <v>0</v>
      </c>
      <c r="E72" s="247"/>
      <c r="F72" s="319">
        <v>0</v>
      </c>
      <c r="G72" s="247"/>
      <c r="H72" s="319">
        <v>0</v>
      </c>
      <c r="I72" s="247"/>
      <c r="J72" s="319">
        <v>0</v>
      </c>
      <c r="K72" s="247"/>
      <c r="L72" s="319">
        <v>0</v>
      </c>
      <c r="M72" s="247"/>
      <c r="N72" s="319">
        <v>0</v>
      </c>
      <c r="O72" s="247"/>
      <c r="P72" s="319">
        <v>0</v>
      </c>
      <c r="Q72" s="247"/>
      <c r="R72" s="319">
        <v>0</v>
      </c>
      <c r="S72" s="247"/>
      <c r="T72" s="319">
        <v>0</v>
      </c>
      <c r="U72" s="247"/>
      <c r="V72" s="319">
        <v>3582</v>
      </c>
    </row>
    <row r="73" spans="1:23" s="257" customFormat="1" ht="15" customHeight="1" x14ac:dyDescent="0.25">
      <c r="A73" s="256"/>
      <c r="B73" s="318" t="s">
        <v>268</v>
      </c>
      <c r="C73" s="247"/>
      <c r="D73" s="319">
        <v>0</v>
      </c>
      <c r="E73" s="247"/>
      <c r="F73" s="319">
        <v>0</v>
      </c>
      <c r="G73" s="247"/>
      <c r="H73" s="319">
        <v>0</v>
      </c>
      <c r="I73" s="247"/>
      <c r="J73" s="319">
        <v>0</v>
      </c>
      <c r="K73" s="247"/>
      <c r="L73" s="319">
        <v>0</v>
      </c>
      <c r="M73" s="247"/>
      <c r="N73" s="319">
        <v>0</v>
      </c>
      <c r="O73" s="247"/>
      <c r="P73" s="319">
        <v>0</v>
      </c>
      <c r="Q73" s="247"/>
      <c r="R73" s="319">
        <v>0</v>
      </c>
      <c r="S73" s="247"/>
      <c r="T73" s="319">
        <v>0</v>
      </c>
      <c r="U73" s="247"/>
      <c r="V73" s="319">
        <v>423</v>
      </c>
    </row>
    <row r="74" spans="1:23" s="257" customFormat="1" ht="15" customHeight="1" x14ac:dyDescent="0.25">
      <c r="A74" s="256"/>
      <c r="B74" s="318" t="s">
        <v>269</v>
      </c>
      <c r="C74" s="247"/>
      <c r="D74" s="319">
        <v>1143</v>
      </c>
      <c r="E74" s="247"/>
      <c r="F74" s="319">
        <v>1299</v>
      </c>
      <c r="G74" s="247"/>
      <c r="H74" s="319">
        <v>1455</v>
      </c>
      <c r="I74" s="247"/>
      <c r="J74" s="319">
        <v>1610</v>
      </c>
      <c r="K74" s="247"/>
      <c r="L74" s="319">
        <v>1783</v>
      </c>
      <c r="M74" s="247"/>
      <c r="N74" s="319">
        <v>2016</v>
      </c>
      <c r="O74" s="247"/>
      <c r="P74" s="319">
        <v>1176</v>
      </c>
      <c r="Q74" s="247"/>
      <c r="R74" s="319">
        <v>2203</v>
      </c>
      <c r="S74" s="247"/>
      <c r="T74" s="319">
        <v>12070</v>
      </c>
      <c r="U74" s="247"/>
      <c r="V74" s="319">
        <v>14440</v>
      </c>
    </row>
    <row r="75" spans="1:23" s="257" customFormat="1" ht="15" customHeight="1" x14ac:dyDescent="0.25">
      <c r="A75" s="256"/>
      <c r="B75" s="318" t="s">
        <v>344</v>
      </c>
      <c r="C75" s="247"/>
      <c r="D75" s="319">
        <v>49096</v>
      </c>
      <c r="E75" s="247"/>
      <c r="F75" s="319">
        <v>21109</v>
      </c>
      <c r="G75" s="247"/>
      <c r="H75" s="319">
        <v>21415</v>
      </c>
      <c r="I75" s="247"/>
      <c r="J75" s="319">
        <v>20814</v>
      </c>
      <c r="K75" s="247"/>
      <c r="L75" s="319">
        <v>10643</v>
      </c>
      <c r="M75" s="247"/>
      <c r="N75" s="319">
        <v>10393</v>
      </c>
      <c r="O75" s="247"/>
      <c r="P75" s="319">
        <v>0</v>
      </c>
      <c r="Q75" s="247"/>
      <c r="R75" s="319">
        <v>0</v>
      </c>
      <c r="S75" s="247"/>
      <c r="T75" s="319">
        <v>0</v>
      </c>
      <c r="U75" s="247"/>
      <c r="V75" s="319">
        <v>0</v>
      </c>
    </row>
    <row r="76" spans="1:23" s="257" customFormat="1" ht="15" customHeight="1" x14ac:dyDescent="0.25">
      <c r="A76" s="256"/>
      <c r="B76" s="318" t="s">
        <v>255</v>
      </c>
      <c r="C76" s="247"/>
      <c r="D76" s="319">
        <v>21586</v>
      </c>
      <c r="E76" s="247"/>
      <c r="F76" s="319">
        <v>0</v>
      </c>
      <c r="G76" s="247"/>
      <c r="H76" s="319">
        <v>0</v>
      </c>
      <c r="I76" s="247"/>
      <c r="J76" s="319">
        <v>0</v>
      </c>
      <c r="K76" s="247"/>
      <c r="L76" s="319">
        <v>0</v>
      </c>
      <c r="M76" s="247"/>
      <c r="N76" s="319">
        <v>0</v>
      </c>
      <c r="O76" s="247"/>
      <c r="P76" s="319">
        <v>0</v>
      </c>
      <c r="Q76" s="247"/>
      <c r="R76" s="319">
        <v>0</v>
      </c>
      <c r="S76" s="247"/>
      <c r="T76" s="319">
        <v>610</v>
      </c>
      <c r="U76" s="247"/>
      <c r="V76" s="319">
        <v>8261</v>
      </c>
    </row>
    <row r="77" spans="1:23" s="257" customFormat="1" ht="15" customHeight="1" x14ac:dyDescent="0.25">
      <c r="A77" s="256"/>
      <c r="B77" s="318" t="s">
        <v>250</v>
      </c>
      <c r="C77" s="247"/>
      <c r="D77" s="319">
        <v>0</v>
      </c>
      <c r="E77" s="247"/>
      <c r="F77" s="319">
        <v>52891</v>
      </c>
      <c r="G77" s="247"/>
      <c r="H77" s="319">
        <v>61139</v>
      </c>
      <c r="I77" s="247"/>
      <c r="J77" s="319">
        <v>40239</v>
      </c>
      <c r="K77" s="247"/>
      <c r="L77" s="319">
        <v>37998</v>
      </c>
      <c r="M77" s="247"/>
      <c r="N77" s="319">
        <v>36112</v>
      </c>
      <c r="O77" s="247"/>
      <c r="P77" s="319">
        <v>13225</v>
      </c>
      <c r="Q77" s="247"/>
      <c r="R77" s="319">
        <v>11460</v>
      </c>
      <c r="S77" s="247"/>
      <c r="T77" s="319">
        <v>18973</v>
      </c>
      <c r="U77" s="247"/>
      <c r="V77" s="319">
        <v>12263</v>
      </c>
    </row>
    <row r="78" spans="1:23" s="257" customFormat="1" ht="15" customHeight="1" x14ac:dyDescent="0.25">
      <c r="A78" s="256"/>
      <c r="B78" s="318" t="s">
        <v>274</v>
      </c>
      <c r="C78" s="247"/>
      <c r="D78" s="319">
        <v>0</v>
      </c>
      <c r="E78" s="247"/>
      <c r="F78" s="319">
        <v>0</v>
      </c>
      <c r="G78" s="247"/>
      <c r="H78" s="319">
        <v>0</v>
      </c>
      <c r="I78" s="247"/>
      <c r="J78" s="319">
        <v>0</v>
      </c>
      <c r="K78" s="247"/>
      <c r="L78" s="319">
        <v>0</v>
      </c>
      <c r="M78" s="247"/>
      <c r="N78" s="319">
        <v>0</v>
      </c>
      <c r="O78" s="247"/>
      <c r="P78" s="319">
        <v>0</v>
      </c>
      <c r="Q78" s="247"/>
      <c r="R78" s="319">
        <v>0</v>
      </c>
      <c r="S78" s="247"/>
      <c r="T78" s="319">
        <v>0</v>
      </c>
      <c r="U78" s="247"/>
      <c r="V78" s="319">
        <v>549</v>
      </c>
    </row>
    <row r="79" spans="1:23" s="257" customFormat="1" ht="15" customHeight="1" x14ac:dyDescent="0.25">
      <c r="A79" s="256"/>
      <c r="B79" s="318" t="s">
        <v>351</v>
      </c>
      <c r="C79" s="247"/>
      <c r="D79" s="320">
        <v>0</v>
      </c>
      <c r="E79" s="247"/>
      <c r="F79" s="320">
        <v>0</v>
      </c>
      <c r="G79" s="247"/>
      <c r="H79" s="320">
        <v>875</v>
      </c>
      <c r="I79" s="247"/>
      <c r="J79" s="320">
        <v>875</v>
      </c>
      <c r="K79" s="247"/>
      <c r="L79" s="320">
        <v>875</v>
      </c>
      <c r="M79" s="247"/>
      <c r="N79" s="320">
        <v>875</v>
      </c>
      <c r="O79" s="247"/>
      <c r="P79" s="320">
        <v>0</v>
      </c>
      <c r="Q79" s="247"/>
      <c r="R79" s="320">
        <v>0</v>
      </c>
      <c r="S79" s="247"/>
      <c r="T79" s="320">
        <v>0</v>
      </c>
      <c r="U79" s="247"/>
      <c r="V79" s="320">
        <v>0</v>
      </c>
    </row>
    <row r="80" spans="1:23" s="269" customFormat="1" ht="10" customHeight="1" x14ac:dyDescent="0.25">
      <c r="B80" s="260"/>
      <c r="C80" s="271"/>
      <c r="E80" s="271"/>
      <c r="G80" s="271"/>
      <c r="I80" s="271"/>
      <c r="K80" s="271"/>
      <c r="M80" s="271"/>
      <c r="O80" s="271"/>
      <c r="P80" s="270"/>
      <c r="Q80" s="270"/>
      <c r="R80" s="270"/>
      <c r="S80" s="270"/>
      <c r="T80" s="270"/>
      <c r="U80" s="270"/>
      <c r="V80" s="270"/>
    </row>
    <row r="81" spans="1:23" s="269" customFormat="1" ht="15" customHeight="1" x14ac:dyDescent="0.25">
      <c r="B81" s="317" t="s">
        <v>275</v>
      </c>
      <c r="C81" s="248">
        <v>33923</v>
      </c>
      <c r="D81" s="321">
        <v>213362</v>
      </c>
      <c r="E81" s="248"/>
      <c r="F81" s="321">
        <v>204524</v>
      </c>
      <c r="G81" s="248"/>
      <c r="H81" s="321">
        <v>210755</v>
      </c>
      <c r="I81" s="248"/>
      <c r="J81" s="321">
        <v>187303</v>
      </c>
      <c r="K81" s="248"/>
      <c r="L81" s="321">
        <v>163940</v>
      </c>
      <c r="M81" s="248"/>
      <c r="N81" s="321">
        <v>167344</v>
      </c>
      <c r="O81" s="248"/>
      <c r="P81" s="321">
        <v>129575</v>
      </c>
      <c r="Q81" s="248"/>
      <c r="R81" s="321">
        <v>113851</v>
      </c>
      <c r="S81" s="248"/>
      <c r="T81" s="321">
        <v>98538</v>
      </c>
      <c r="U81" s="248"/>
      <c r="V81" s="321">
        <v>146967</v>
      </c>
    </row>
    <row r="82" spans="1:23" s="269" customFormat="1" ht="10" customHeight="1" x14ac:dyDescent="0.25">
      <c r="B82" s="257"/>
      <c r="C82" s="271"/>
      <c r="D82" s="273"/>
      <c r="E82" s="271"/>
      <c r="F82" s="273"/>
      <c r="G82" s="271"/>
      <c r="H82" s="273"/>
      <c r="I82" s="271"/>
      <c r="J82" s="273"/>
      <c r="K82" s="271"/>
      <c r="L82" s="273"/>
      <c r="M82" s="271"/>
      <c r="N82" s="273"/>
      <c r="O82" s="271"/>
      <c r="P82" s="273"/>
      <c r="Q82" s="271"/>
      <c r="R82" s="273"/>
      <c r="S82" s="271"/>
      <c r="T82" s="273"/>
      <c r="U82" s="271"/>
      <c r="V82" s="273"/>
    </row>
    <row r="83" spans="1:23" s="269" customFormat="1" ht="15" customHeight="1" x14ac:dyDescent="0.25">
      <c r="B83" s="317" t="s">
        <v>276</v>
      </c>
      <c r="C83" s="248"/>
      <c r="D83" s="321">
        <v>386732</v>
      </c>
      <c r="E83" s="248"/>
      <c r="F83" s="321">
        <v>363966</v>
      </c>
      <c r="G83" s="248"/>
      <c r="H83" s="321">
        <v>391415</v>
      </c>
      <c r="I83" s="248"/>
      <c r="J83" s="321">
        <v>362598</v>
      </c>
      <c r="K83" s="248"/>
      <c r="L83" s="321">
        <v>338517</v>
      </c>
      <c r="M83" s="248"/>
      <c r="N83" s="321">
        <v>360940</v>
      </c>
      <c r="O83" s="248"/>
      <c r="P83" s="321">
        <v>301654</v>
      </c>
      <c r="Q83" s="248"/>
      <c r="R83" s="321">
        <v>273592</v>
      </c>
      <c r="S83" s="248"/>
      <c r="T83" s="321">
        <v>238741</v>
      </c>
      <c r="U83" s="248"/>
      <c r="V83" s="321">
        <v>256456</v>
      </c>
    </row>
    <row r="84" spans="1:23" s="269" customFormat="1" ht="15" customHeight="1" x14ac:dyDescent="0.25">
      <c r="B84" s="257"/>
      <c r="C84" s="271"/>
      <c r="D84" s="271"/>
      <c r="E84" s="271"/>
      <c r="F84" s="271"/>
      <c r="G84" s="271"/>
      <c r="H84" s="271"/>
      <c r="I84" s="271"/>
      <c r="J84" s="271"/>
      <c r="K84" s="271"/>
      <c r="L84" s="271"/>
      <c r="M84" s="271"/>
      <c r="N84" s="271"/>
      <c r="O84" s="271"/>
      <c r="P84" s="271"/>
      <c r="Q84" s="271"/>
      <c r="S84" s="271"/>
      <c r="U84" s="271"/>
    </row>
    <row r="85" spans="1:23" s="269" customFormat="1" ht="15" customHeight="1" x14ac:dyDescent="0.25">
      <c r="B85" s="317" t="s">
        <v>277</v>
      </c>
      <c r="C85" s="271"/>
      <c r="D85" s="272"/>
      <c r="E85" s="271"/>
      <c r="F85" s="272"/>
      <c r="G85" s="271"/>
      <c r="H85" s="272"/>
      <c r="I85" s="271"/>
      <c r="J85" s="272"/>
      <c r="K85" s="271"/>
      <c r="L85" s="272"/>
      <c r="M85" s="271"/>
      <c r="N85" s="272"/>
      <c r="O85" s="271"/>
      <c r="P85" s="272"/>
      <c r="Q85" s="271"/>
      <c r="S85" s="271"/>
      <c r="U85" s="271"/>
      <c r="W85" s="257"/>
    </row>
    <row r="86" spans="1:23" s="257" customFormat="1" ht="15" customHeight="1" x14ac:dyDescent="0.25">
      <c r="A86" s="256"/>
      <c r="B86" s="318" t="s">
        <v>278</v>
      </c>
      <c r="C86" s="247"/>
      <c r="D86" s="319">
        <v>138439</v>
      </c>
      <c r="E86" s="247"/>
      <c r="F86" s="319">
        <v>138439</v>
      </c>
      <c r="G86" s="247"/>
      <c r="H86" s="319">
        <v>199219</v>
      </c>
      <c r="I86" s="247"/>
      <c r="J86" s="319">
        <v>199211</v>
      </c>
      <c r="K86" s="247"/>
      <c r="L86" s="319">
        <v>199211</v>
      </c>
      <c r="M86" s="247"/>
      <c r="N86" s="319">
        <v>199211</v>
      </c>
      <c r="O86" s="247"/>
      <c r="P86" s="319">
        <v>199211</v>
      </c>
      <c r="Q86" s="247"/>
      <c r="R86" s="319">
        <v>199211</v>
      </c>
      <c r="S86" s="247"/>
      <c r="T86" s="319">
        <v>200297</v>
      </c>
      <c r="U86" s="247"/>
      <c r="V86" s="319">
        <v>195080</v>
      </c>
    </row>
    <row r="87" spans="1:23" s="257" customFormat="1" ht="15" customHeight="1" x14ac:dyDescent="0.25">
      <c r="A87" s="256"/>
      <c r="B87" s="318" t="s">
        <v>279</v>
      </c>
      <c r="C87" s="247"/>
      <c r="D87" s="319">
        <v>3193</v>
      </c>
      <c r="E87" s="247"/>
      <c r="F87" s="319">
        <v>3193</v>
      </c>
      <c r="G87" s="247"/>
      <c r="H87" s="319">
        <v>0</v>
      </c>
      <c r="I87" s="247"/>
      <c r="J87" s="319">
        <v>0</v>
      </c>
      <c r="K87" s="247"/>
      <c r="L87" s="319">
        <v>0</v>
      </c>
      <c r="M87" s="247"/>
      <c r="N87" s="319">
        <v>0</v>
      </c>
      <c r="O87" s="247"/>
      <c r="P87" s="319">
        <v>0</v>
      </c>
      <c r="Q87" s="247"/>
      <c r="R87" s="319">
        <v>-2674</v>
      </c>
      <c r="S87" s="247"/>
      <c r="T87" s="319">
        <v>-2674</v>
      </c>
      <c r="U87" s="247"/>
      <c r="V87" s="319">
        <v>-2674</v>
      </c>
    </row>
    <row r="88" spans="1:23" s="257" customFormat="1" ht="15" customHeight="1" x14ac:dyDescent="0.25">
      <c r="A88" s="256"/>
      <c r="B88" s="318" t="s">
        <v>374</v>
      </c>
      <c r="C88" s="247"/>
      <c r="D88" s="319">
        <v>10965</v>
      </c>
      <c r="E88" s="247"/>
      <c r="F88" s="319">
        <v>10965</v>
      </c>
      <c r="G88" s="247"/>
      <c r="H88" s="319">
        <v>0</v>
      </c>
      <c r="I88" s="247"/>
      <c r="J88" s="319">
        <v>0</v>
      </c>
      <c r="K88" s="247"/>
      <c r="L88" s="319">
        <v>0</v>
      </c>
      <c r="M88" s="247"/>
      <c r="N88" s="319">
        <v>-60780</v>
      </c>
      <c r="O88" s="247"/>
      <c r="P88" s="319">
        <v>0</v>
      </c>
      <c r="Q88" s="247"/>
      <c r="R88" s="319">
        <v>0</v>
      </c>
      <c r="S88" s="247"/>
      <c r="T88" s="319">
        <v>0</v>
      </c>
      <c r="U88" s="247"/>
      <c r="V88" s="319">
        <v>0</v>
      </c>
    </row>
    <row r="89" spans="1:23" s="257" customFormat="1" ht="15" customHeight="1" x14ac:dyDescent="0.25">
      <c r="A89" s="256"/>
      <c r="B89" s="318" t="s">
        <v>280</v>
      </c>
      <c r="C89" s="247"/>
      <c r="D89" s="319">
        <v>-14542</v>
      </c>
      <c r="E89" s="247"/>
      <c r="F89" s="319">
        <v>0</v>
      </c>
      <c r="G89" s="247"/>
      <c r="H89" s="319">
        <v>-43756</v>
      </c>
      <c r="I89" s="247"/>
      <c r="J89" s="319">
        <v>-59296</v>
      </c>
      <c r="K89" s="247"/>
      <c r="L89" s="319">
        <v>-60103</v>
      </c>
      <c r="M89" s="247"/>
      <c r="N89" s="319">
        <v>0</v>
      </c>
      <c r="O89" s="247"/>
      <c r="P89" s="319">
        <v>-70534</v>
      </c>
      <c r="Q89" s="247"/>
      <c r="R89" s="319">
        <v>-83331</v>
      </c>
      <c r="S89" s="247"/>
      <c r="T89" s="319">
        <v>-100542</v>
      </c>
      <c r="U89" s="247"/>
      <c r="V89" s="319">
        <v>-105981</v>
      </c>
    </row>
    <row r="90" spans="1:23" s="257" customFormat="1" ht="15" customHeight="1" x14ac:dyDescent="0.25">
      <c r="A90" s="256"/>
      <c r="B90" s="318" t="s">
        <v>370</v>
      </c>
      <c r="C90" s="247"/>
      <c r="D90" s="319">
        <v>599</v>
      </c>
      <c r="E90" s="247"/>
      <c r="F90" s="319">
        <v>599</v>
      </c>
      <c r="G90" s="247"/>
      <c r="H90" s="319">
        <v>599</v>
      </c>
      <c r="I90" s="247"/>
      <c r="J90" s="319">
        <v>599</v>
      </c>
      <c r="K90" s="247"/>
      <c r="L90" s="319">
        <v>599</v>
      </c>
      <c r="M90" s="247"/>
      <c r="N90" s="319">
        <v>599</v>
      </c>
      <c r="O90" s="247"/>
      <c r="P90" s="319">
        <v>599</v>
      </c>
      <c r="Q90" s="247"/>
      <c r="R90" s="319">
        <v>599</v>
      </c>
      <c r="S90" s="247"/>
      <c r="T90" s="319">
        <v>0</v>
      </c>
      <c r="U90" s="247"/>
      <c r="V90" s="319">
        <v>0</v>
      </c>
    </row>
    <row r="91" spans="1:23" s="257" customFormat="1" ht="15" customHeight="1" x14ac:dyDescent="0.25">
      <c r="A91" s="256"/>
      <c r="B91" s="318" t="s">
        <v>281</v>
      </c>
      <c r="C91" s="247"/>
      <c r="D91" s="320">
        <v>361</v>
      </c>
      <c r="E91" s="247"/>
      <c r="F91" s="320">
        <v>-656</v>
      </c>
      <c r="G91" s="247"/>
      <c r="H91" s="320">
        <v>-2814</v>
      </c>
      <c r="I91" s="247"/>
      <c r="J91" s="320">
        <v>-5491</v>
      </c>
      <c r="K91" s="247"/>
      <c r="L91" s="320">
        <v>-3120</v>
      </c>
      <c r="M91" s="247"/>
      <c r="N91" s="320">
        <v>-3351</v>
      </c>
      <c r="O91" s="247"/>
      <c r="P91" s="320">
        <v>-939</v>
      </c>
      <c r="Q91" s="247"/>
      <c r="R91" s="320">
        <v>-10793</v>
      </c>
      <c r="S91" s="247"/>
      <c r="T91" s="320">
        <v>-10282</v>
      </c>
      <c r="U91" s="247"/>
      <c r="V91" s="320">
        <v>-9896</v>
      </c>
    </row>
    <row r="92" spans="1:23" s="269" customFormat="1" ht="15" customHeight="1" x14ac:dyDescent="0.25">
      <c r="B92" s="274"/>
      <c r="C92" s="276"/>
      <c r="D92" s="314"/>
      <c r="E92" s="276"/>
      <c r="F92" s="314"/>
      <c r="G92" s="276"/>
      <c r="H92" s="314"/>
      <c r="I92" s="276"/>
      <c r="J92" s="314"/>
      <c r="K92" s="276"/>
      <c r="L92" s="314"/>
      <c r="M92" s="276"/>
      <c r="N92" s="293"/>
      <c r="O92" s="276"/>
      <c r="P92" s="293"/>
      <c r="Q92" s="276"/>
      <c r="R92" s="293"/>
      <c r="S92" s="276"/>
      <c r="T92" s="293"/>
      <c r="U92" s="276"/>
      <c r="V92" s="293"/>
    </row>
    <row r="93" spans="1:23" s="269" customFormat="1" ht="15" customHeight="1" x14ac:dyDescent="0.25">
      <c r="B93" s="317" t="s">
        <v>282</v>
      </c>
      <c r="C93" s="248"/>
      <c r="D93" s="321">
        <v>139015</v>
      </c>
      <c r="E93" s="248"/>
      <c r="F93" s="321">
        <v>152540</v>
      </c>
      <c r="G93" s="248"/>
      <c r="H93" s="321">
        <v>153248</v>
      </c>
      <c r="I93" s="248"/>
      <c r="J93" s="321">
        <v>135023</v>
      </c>
      <c r="K93" s="248"/>
      <c r="L93" s="321">
        <v>136587</v>
      </c>
      <c r="M93" s="248"/>
      <c r="N93" s="321">
        <v>135679</v>
      </c>
      <c r="O93" s="248"/>
      <c r="P93" s="321">
        <v>128337</v>
      </c>
      <c r="Q93" s="248"/>
      <c r="R93" s="321">
        <v>103012</v>
      </c>
      <c r="S93" s="248"/>
      <c r="T93" s="321">
        <v>86799</v>
      </c>
      <c r="U93" s="248"/>
      <c r="V93" s="321">
        <v>76529</v>
      </c>
    </row>
    <row r="94" spans="1:23" s="269" customFormat="1" ht="15" customHeight="1" x14ac:dyDescent="0.25">
      <c r="B94" s="257"/>
      <c r="C94" s="271"/>
      <c r="D94" s="271"/>
      <c r="E94" s="271"/>
      <c r="F94" s="271"/>
      <c r="G94" s="271"/>
      <c r="H94" s="271"/>
      <c r="I94" s="271"/>
      <c r="J94" s="271"/>
      <c r="K94" s="271"/>
      <c r="L94" s="271"/>
      <c r="M94" s="271"/>
      <c r="N94" s="271"/>
      <c r="O94" s="271"/>
      <c r="P94" s="271"/>
      <c r="Q94" s="271"/>
      <c r="R94" s="271"/>
      <c r="S94" s="271"/>
      <c r="T94" s="271"/>
      <c r="U94" s="271"/>
      <c r="V94" s="271"/>
    </row>
    <row r="95" spans="1:23" s="269" customFormat="1" ht="15" customHeight="1" thickBot="1" x14ac:dyDescent="0.4">
      <c r="B95" s="317" t="s">
        <v>283</v>
      </c>
      <c r="C95" s="248"/>
      <c r="D95" s="322">
        <v>525747</v>
      </c>
      <c r="E95" s="248"/>
      <c r="F95" s="322">
        <v>516506</v>
      </c>
      <c r="G95" s="248"/>
      <c r="H95" s="322">
        <v>544663</v>
      </c>
      <c r="I95" s="248"/>
      <c r="J95" s="322">
        <v>497621</v>
      </c>
      <c r="K95" s="248"/>
      <c r="L95" s="322">
        <v>475104</v>
      </c>
      <c r="M95" s="248"/>
      <c r="N95" s="322">
        <v>496619</v>
      </c>
      <c r="O95" s="248"/>
      <c r="P95" s="322">
        <v>429991</v>
      </c>
      <c r="Q95" s="248"/>
      <c r="R95" s="322">
        <v>376604</v>
      </c>
      <c r="S95" s="248"/>
      <c r="T95" s="322">
        <v>325540</v>
      </c>
      <c r="U95" s="248"/>
      <c r="V95" s="322">
        <v>332985</v>
      </c>
      <c r="W95" s="277"/>
    </row>
    <row r="96" spans="1:23" ht="15" thickTop="1" x14ac:dyDescent="0.35">
      <c r="S96" s="307"/>
      <c r="U96" s="307"/>
    </row>
    <row r="97" spans="19:21" x14ac:dyDescent="0.35">
      <c r="S97" s="307"/>
      <c r="U97" s="307"/>
    </row>
    <row r="98" spans="19:21" x14ac:dyDescent="0.35">
      <c r="S98" s="307"/>
      <c r="U98" s="307"/>
    </row>
    <row r="99" spans="19:21" x14ac:dyDescent="0.35">
      <c r="S99" s="307"/>
    </row>
    <row r="100" spans="19:21" x14ac:dyDescent="0.35">
      <c r="S100" s="307"/>
    </row>
    <row r="101" spans="19:21" x14ac:dyDescent="0.35">
      <c r="S101" s="307"/>
    </row>
    <row r="102" spans="19:21" x14ac:dyDescent="0.35">
      <c r="S102" s="307"/>
    </row>
    <row r="103" spans="19:21" x14ac:dyDescent="0.35">
      <c r="S103" s="307"/>
    </row>
    <row r="104" spans="19:21" x14ac:dyDescent="0.35">
      <c r="S104" s="307"/>
    </row>
    <row r="105" spans="19:21" x14ac:dyDescent="0.35">
      <c r="S105" s="307"/>
    </row>
    <row r="106" spans="19:21" x14ac:dyDescent="0.35">
      <c r="S106" s="307"/>
    </row>
    <row r="107" spans="19:21" x14ac:dyDescent="0.35">
      <c r="S107" s="307"/>
    </row>
  </sheetData>
  <mergeCells count="1">
    <mergeCell ref="D8:V8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6"/>
  <sheetViews>
    <sheetView showGridLines="0" zoomScale="80" zoomScaleNormal="80" workbookViewId="0">
      <selection activeCell="C8" sqref="C8:U8"/>
    </sheetView>
  </sheetViews>
  <sheetFormatPr defaultColWidth="18.7265625" defaultRowHeight="13" x14ac:dyDescent="0.25"/>
  <cols>
    <col min="1" max="1" width="1.7265625" style="269" customWidth="1"/>
    <col min="2" max="2" width="61.54296875" style="283" customWidth="1"/>
    <col min="3" max="3" width="14.7265625" style="278" customWidth="1"/>
    <col min="4" max="4" width="1.7265625" style="278" customWidth="1"/>
    <col min="5" max="5" width="14.7265625" style="278" customWidth="1"/>
    <col min="6" max="6" width="1.7265625" style="278" customWidth="1"/>
    <col min="7" max="7" width="14.7265625" style="278" customWidth="1"/>
    <col min="8" max="8" width="1.7265625" style="278" customWidth="1"/>
    <col min="9" max="9" width="14.7265625" style="278" customWidth="1"/>
    <col min="10" max="10" width="1.7265625" style="278" customWidth="1"/>
    <col min="11" max="11" width="14.7265625" style="278" customWidth="1"/>
    <col min="12" max="12" width="1.7265625" style="278" customWidth="1"/>
    <col min="13" max="13" width="14.7265625" style="278" customWidth="1"/>
    <col min="14" max="14" width="1.7265625" style="278" customWidth="1"/>
    <col min="15" max="15" width="14.7265625" style="278" customWidth="1"/>
    <col min="16" max="16" width="1.7265625" style="278" customWidth="1"/>
    <col min="17" max="17" width="14.7265625" style="278" customWidth="1"/>
    <col min="18" max="18" width="1.7265625" style="275" customWidth="1"/>
    <col min="19" max="19" width="14.7265625" style="278" customWidth="1"/>
    <col min="20" max="20" width="1.7265625" style="275" customWidth="1"/>
    <col min="21" max="21" width="14.7265625" style="278" customWidth="1"/>
    <col min="22" max="16384" width="18.7265625" style="283"/>
  </cols>
  <sheetData>
    <row r="1" spans="1:21" s="241" customFormat="1" ht="15" customHeight="1" x14ac:dyDescent="0.25">
      <c r="A1" s="256"/>
      <c r="B1" s="278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58"/>
      <c r="S1" s="279"/>
      <c r="T1" s="258"/>
      <c r="U1" s="279"/>
    </row>
    <row r="2" spans="1:21" s="241" customFormat="1" ht="15" customHeight="1" x14ac:dyDescent="0.25">
      <c r="A2" s="256"/>
      <c r="B2" s="228" t="s">
        <v>24</v>
      </c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  <c r="R2" s="258"/>
      <c r="S2" s="279"/>
      <c r="T2" s="258"/>
      <c r="U2" s="279"/>
    </row>
    <row r="3" spans="1:21" s="241" customFormat="1" ht="10" customHeight="1" x14ac:dyDescent="0.25">
      <c r="A3" s="256"/>
      <c r="B3" s="228"/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279"/>
      <c r="O3" s="279"/>
      <c r="P3" s="279"/>
      <c r="Q3" s="279"/>
      <c r="R3" s="258"/>
      <c r="S3" s="279"/>
      <c r="T3" s="258"/>
      <c r="U3" s="279"/>
    </row>
    <row r="4" spans="1:21" s="241" customFormat="1" ht="15" customHeight="1" x14ac:dyDescent="0.25">
      <c r="A4" s="256"/>
      <c r="B4" s="312" t="s">
        <v>284</v>
      </c>
      <c r="C4" s="279"/>
      <c r="D4" s="279"/>
      <c r="E4" s="279"/>
      <c r="F4" s="279"/>
      <c r="G4" s="279"/>
      <c r="H4" s="279"/>
      <c r="I4" s="279"/>
      <c r="J4" s="279"/>
      <c r="K4" s="279"/>
      <c r="L4" s="279"/>
      <c r="M4" s="279"/>
      <c r="N4" s="279"/>
      <c r="O4" s="279"/>
      <c r="P4" s="279"/>
      <c r="Q4" s="279"/>
      <c r="R4" s="258"/>
      <c r="S4" s="279"/>
      <c r="T4" s="258"/>
      <c r="U4" s="279"/>
    </row>
    <row r="5" spans="1:21" s="241" customFormat="1" ht="15" customHeight="1" x14ac:dyDescent="0.25">
      <c r="A5" s="256"/>
      <c r="B5" s="313" t="s">
        <v>216</v>
      </c>
      <c r="C5" s="279"/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279"/>
      <c r="P5" s="279"/>
      <c r="Q5" s="279"/>
      <c r="R5" s="258"/>
      <c r="S5" s="279"/>
      <c r="T5" s="258"/>
      <c r="U5" s="279"/>
    </row>
    <row r="6" spans="1:21" s="241" customFormat="1" ht="15" customHeight="1" x14ac:dyDescent="0.25">
      <c r="A6" s="256"/>
      <c r="B6" s="313" t="s">
        <v>331</v>
      </c>
      <c r="C6" s="279"/>
      <c r="D6" s="279"/>
      <c r="E6" s="279"/>
      <c r="F6" s="279"/>
      <c r="G6" s="279"/>
      <c r="H6" s="279"/>
      <c r="I6" s="279"/>
      <c r="J6" s="279"/>
      <c r="K6" s="279"/>
      <c r="L6" s="279"/>
      <c r="M6" s="279"/>
      <c r="N6" s="279"/>
      <c r="O6" s="279"/>
      <c r="P6" s="279"/>
      <c r="Q6" s="279"/>
      <c r="R6" s="258"/>
      <c r="S6" s="279"/>
      <c r="T6" s="258"/>
      <c r="U6" s="279"/>
    </row>
    <row r="7" spans="1:21" s="281" customFormat="1" ht="10" customHeight="1" x14ac:dyDescent="0.25">
      <c r="A7" s="256"/>
      <c r="B7" s="245"/>
      <c r="C7" s="260"/>
      <c r="D7" s="260"/>
      <c r="E7" s="260"/>
      <c r="F7" s="260"/>
      <c r="G7" s="260"/>
      <c r="H7" s="260"/>
      <c r="I7" s="260"/>
      <c r="J7" s="260"/>
      <c r="K7" s="260"/>
      <c r="L7" s="260"/>
      <c r="M7" s="260"/>
      <c r="N7" s="260"/>
      <c r="O7" s="260"/>
      <c r="P7" s="260"/>
      <c r="Q7" s="260"/>
      <c r="R7" s="280"/>
      <c r="S7" s="260"/>
      <c r="T7" s="280"/>
      <c r="U7" s="260"/>
    </row>
    <row r="8" spans="1:21" s="257" customFormat="1" ht="15" customHeight="1" x14ac:dyDescent="0.25">
      <c r="A8" s="256"/>
      <c r="C8" s="386" t="s">
        <v>365</v>
      </c>
      <c r="D8" s="386"/>
      <c r="E8" s="386"/>
      <c r="F8" s="386"/>
      <c r="G8" s="386"/>
      <c r="H8" s="386"/>
      <c r="I8" s="386"/>
      <c r="J8" s="386"/>
      <c r="K8" s="386"/>
      <c r="L8" s="386"/>
      <c r="M8" s="386"/>
      <c r="N8" s="386"/>
      <c r="O8" s="386"/>
      <c r="P8" s="386"/>
      <c r="Q8" s="386"/>
      <c r="R8" s="386"/>
      <c r="S8" s="386"/>
      <c r="T8" s="386"/>
      <c r="U8" s="386"/>
    </row>
    <row r="9" spans="1:21" s="257" customFormat="1" ht="15" customHeight="1" x14ac:dyDescent="0.25">
      <c r="A9" s="256"/>
      <c r="B9" s="384"/>
      <c r="C9" s="259"/>
      <c r="D9" s="259"/>
      <c r="E9" s="259"/>
      <c r="F9" s="259"/>
      <c r="G9" s="259"/>
      <c r="H9" s="259"/>
      <c r="I9" s="259"/>
      <c r="J9" s="259"/>
      <c r="K9" s="259"/>
      <c r="L9" s="259"/>
      <c r="M9" s="259"/>
      <c r="N9" s="259"/>
      <c r="O9" s="259"/>
      <c r="P9" s="259"/>
      <c r="Q9" s="259"/>
      <c r="R9" s="259"/>
      <c r="S9" s="259"/>
      <c r="T9" s="259"/>
      <c r="U9" s="259"/>
    </row>
    <row r="10" spans="1:21" s="230" customFormat="1" ht="15" customHeight="1" x14ac:dyDescent="0.25">
      <c r="A10" s="261"/>
      <c r="C10" s="315" t="s">
        <v>380</v>
      </c>
      <c r="D10" s="231"/>
      <c r="E10" s="315" t="s">
        <v>371</v>
      </c>
      <c r="F10" s="231"/>
      <c r="G10" s="315" t="s">
        <v>367</v>
      </c>
      <c r="H10" s="231"/>
      <c r="I10" s="315" t="s">
        <v>356</v>
      </c>
      <c r="J10" s="231"/>
      <c r="K10" s="315" t="s">
        <v>352</v>
      </c>
      <c r="L10" s="231"/>
      <c r="M10" s="315" t="s">
        <v>350</v>
      </c>
      <c r="N10" s="231"/>
      <c r="O10" s="315" t="s">
        <v>337</v>
      </c>
      <c r="P10" s="231"/>
      <c r="Q10" s="315" t="s">
        <v>318</v>
      </c>
      <c r="R10" s="231"/>
      <c r="S10" s="315" t="s">
        <v>244</v>
      </c>
      <c r="T10" s="231"/>
      <c r="U10" s="315" t="s">
        <v>329</v>
      </c>
    </row>
    <row r="11" spans="1:21" ht="15" customHeight="1" x14ac:dyDescent="0.25">
      <c r="A11" s="256"/>
      <c r="B11" s="378" t="s">
        <v>285</v>
      </c>
      <c r="C11" s="258"/>
      <c r="D11" s="258"/>
      <c r="E11" s="258"/>
      <c r="F11" s="258"/>
      <c r="G11" s="258"/>
      <c r="H11" s="258"/>
      <c r="I11" s="258"/>
      <c r="J11" s="258"/>
      <c r="K11" s="258"/>
      <c r="L11" s="258"/>
      <c r="M11" s="258"/>
      <c r="N11" s="258"/>
      <c r="O11" s="258"/>
      <c r="P11" s="258"/>
      <c r="Q11" s="258"/>
      <c r="R11" s="278"/>
      <c r="S11" s="258"/>
      <c r="T11" s="278"/>
      <c r="U11" s="258"/>
    </row>
    <row r="12" spans="1:21" s="282" customFormat="1" ht="10" customHeight="1" x14ac:dyDescent="0.25">
      <c r="A12" s="261"/>
      <c r="B12" s="284"/>
      <c r="C12" s="379"/>
      <c r="D12" s="379"/>
      <c r="E12" s="379"/>
      <c r="F12" s="379"/>
      <c r="G12" s="379"/>
      <c r="H12" s="379"/>
      <c r="I12" s="379"/>
      <c r="J12" s="379"/>
      <c r="K12" s="379"/>
      <c r="L12" s="379"/>
      <c r="M12" s="379"/>
      <c r="N12" s="379"/>
      <c r="O12" s="379"/>
      <c r="P12" s="379"/>
      <c r="Q12" s="379"/>
      <c r="R12" s="380"/>
      <c r="S12" s="379"/>
      <c r="T12" s="380"/>
      <c r="U12" s="379"/>
    </row>
    <row r="13" spans="1:21" s="282" customFormat="1" ht="15" customHeight="1" x14ac:dyDescent="0.25">
      <c r="A13" s="261"/>
      <c r="B13" s="378" t="s">
        <v>320</v>
      </c>
      <c r="C13" s="381">
        <v>-14528</v>
      </c>
      <c r="D13" s="382"/>
      <c r="E13" s="381">
        <v>15480</v>
      </c>
      <c r="F13" s="382"/>
      <c r="G13" s="381">
        <v>18018</v>
      </c>
      <c r="H13" s="382"/>
      <c r="I13" s="381">
        <v>1469</v>
      </c>
      <c r="J13" s="382"/>
      <c r="K13" s="381">
        <v>677</v>
      </c>
      <c r="L13" s="382"/>
      <c r="M13" s="381">
        <v>10122</v>
      </c>
      <c r="N13" s="382"/>
      <c r="O13" s="381">
        <v>21033</v>
      </c>
      <c r="P13" s="382"/>
      <c r="Q13" s="381">
        <v>9782</v>
      </c>
      <c r="R13" s="308"/>
      <c r="S13" s="381">
        <v>-14665</v>
      </c>
      <c r="T13" s="308"/>
      <c r="U13" s="381">
        <v>32088</v>
      </c>
    </row>
    <row r="14" spans="1:21" s="282" customFormat="1" ht="15" customHeight="1" x14ac:dyDescent="0.25">
      <c r="A14" s="261"/>
      <c r="B14" s="378" t="s">
        <v>321</v>
      </c>
      <c r="C14" s="381">
        <v>0</v>
      </c>
      <c r="D14" s="382"/>
      <c r="E14" s="381">
        <v>0</v>
      </c>
      <c r="F14" s="382"/>
      <c r="G14" s="381">
        <v>0</v>
      </c>
      <c r="H14" s="382"/>
      <c r="I14" s="381">
        <v>0</v>
      </c>
      <c r="J14" s="382"/>
      <c r="K14" s="381">
        <v>0</v>
      </c>
      <c r="L14" s="382"/>
      <c r="M14" s="381">
        <v>0</v>
      </c>
      <c r="N14" s="382"/>
      <c r="O14" s="381">
        <v>13281</v>
      </c>
      <c r="P14" s="382"/>
      <c r="Q14" s="381">
        <v>7423</v>
      </c>
      <c r="R14" s="308"/>
      <c r="S14" s="381">
        <v>24669</v>
      </c>
      <c r="T14" s="308"/>
      <c r="U14" s="381">
        <v>0</v>
      </c>
    </row>
    <row r="15" spans="1:21" s="282" customFormat="1" ht="10" customHeight="1" x14ac:dyDescent="0.25">
      <c r="A15" s="256"/>
      <c r="B15" s="284"/>
      <c r="C15" s="285"/>
      <c r="D15" s="295"/>
      <c r="E15" s="285"/>
      <c r="F15" s="295"/>
      <c r="G15" s="285"/>
      <c r="H15" s="295"/>
      <c r="I15" s="285"/>
      <c r="J15" s="295"/>
      <c r="K15" s="285"/>
      <c r="L15" s="295"/>
      <c r="M15" s="285"/>
      <c r="N15" s="295"/>
      <c r="O15" s="285"/>
      <c r="P15" s="295"/>
      <c r="Q15" s="285"/>
      <c r="R15" s="294"/>
      <c r="S15" s="285"/>
      <c r="T15" s="294"/>
      <c r="U15" s="285"/>
    </row>
    <row r="16" spans="1:21" ht="15" customHeight="1" x14ac:dyDescent="0.25">
      <c r="A16" s="256"/>
      <c r="B16" s="378" t="s">
        <v>296</v>
      </c>
      <c r="C16" s="286"/>
      <c r="D16" s="294"/>
      <c r="E16" s="286"/>
      <c r="F16" s="294"/>
      <c r="G16" s="286"/>
      <c r="H16" s="294"/>
      <c r="I16" s="286"/>
      <c r="J16" s="294"/>
      <c r="K16" s="286"/>
      <c r="L16" s="294"/>
      <c r="M16" s="286"/>
      <c r="N16" s="294"/>
      <c r="O16" s="286"/>
      <c r="P16" s="294"/>
      <c r="Q16" s="286"/>
      <c r="R16" s="294"/>
      <c r="S16" s="286"/>
      <c r="T16" s="294"/>
      <c r="U16" s="286"/>
    </row>
    <row r="17" spans="1:21" ht="15" customHeight="1" x14ac:dyDescent="0.25">
      <c r="A17" s="256"/>
      <c r="B17" s="378" t="s">
        <v>300</v>
      </c>
      <c r="C17" s="285"/>
      <c r="D17" s="295"/>
      <c r="E17" s="285"/>
      <c r="F17" s="295"/>
      <c r="G17" s="285"/>
      <c r="H17" s="295"/>
      <c r="I17" s="285"/>
      <c r="J17" s="295"/>
      <c r="K17" s="285"/>
      <c r="L17" s="295"/>
      <c r="M17" s="285"/>
      <c r="N17" s="295"/>
      <c r="O17" s="285"/>
      <c r="P17" s="295"/>
      <c r="Q17" s="285"/>
      <c r="R17" s="294"/>
      <c r="S17" s="285"/>
      <c r="T17" s="294"/>
      <c r="U17" s="285"/>
    </row>
    <row r="18" spans="1:21" s="257" customFormat="1" ht="15" customHeight="1" x14ac:dyDescent="0.25">
      <c r="A18" s="256"/>
      <c r="B18" s="383" t="s">
        <v>286</v>
      </c>
      <c r="C18" s="319">
        <v>5279</v>
      </c>
      <c r="D18" s="296"/>
      <c r="E18" s="319">
        <v>25863</v>
      </c>
      <c r="F18" s="296"/>
      <c r="G18" s="319">
        <v>19092</v>
      </c>
      <c r="H18" s="296"/>
      <c r="I18" s="319">
        <v>12432</v>
      </c>
      <c r="J18" s="296"/>
      <c r="K18" s="319">
        <v>6134</v>
      </c>
      <c r="L18" s="296"/>
      <c r="M18" s="319">
        <v>17438</v>
      </c>
      <c r="N18" s="296"/>
      <c r="O18" s="319">
        <v>15301</v>
      </c>
      <c r="P18" s="296"/>
      <c r="Q18" s="319">
        <v>11758</v>
      </c>
      <c r="R18" s="296"/>
      <c r="S18" s="319">
        <v>5268</v>
      </c>
      <c r="T18" s="296"/>
      <c r="U18" s="319">
        <v>7660</v>
      </c>
    </row>
    <row r="19" spans="1:21" s="257" customFormat="1" ht="15" customHeight="1" x14ac:dyDescent="0.25">
      <c r="A19" s="256"/>
      <c r="B19" s="383" t="s">
        <v>287</v>
      </c>
      <c r="C19" s="319">
        <v>4945</v>
      </c>
      <c r="D19" s="296"/>
      <c r="E19" s="319">
        <v>4616</v>
      </c>
      <c r="F19" s="296"/>
      <c r="G19" s="319">
        <v>4493</v>
      </c>
      <c r="H19" s="296"/>
      <c r="I19" s="319">
        <v>1829</v>
      </c>
      <c r="J19" s="296"/>
      <c r="K19" s="319">
        <v>1683</v>
      </c>
      <c r="L19" s="296"/>
      <c r="M19" s="319">
        <v>5039</v>
      </c>
      <c r="N19" s="296"/>
      <c r="O19" s="319">
        <v>3292</v>
      </c>
      <c r="P19" s="296"/>
      <c r="Q19" s="319">
        <v>4106</v>
      </c>
      <c r="R19" s="296"/>
      <c r="S19" s="319">
        <v>5336</v>
      </c>
      <c r="T19" s="296"/>
      <c r="U19" s="319">
        <v>7421</v>
      </c>
    </row>
    <row r="20" spans="1:21" s="257" customFormat="1" ht="15" customHeight="1" x14ac:dyDescent="0.25">
      <c r="A20" s="256"/>
      <c r="B20" s="383" t="s">
        <v>342</v>
      </c>
      <c r="C20" s="319">
        <v>0</v>
      </c>
      <c r="D20" s="296"/>
      <c r="E20" s="319">
        <v>1220</v>
      </c>
      <c r="F20" s="296"/>
      <c r="G20" s="319">
        <v>1221</v>
      </c>
      <c r="H20" s="296"/>
      <c r="I20" s="319">
        <v>1221</v>
      </c>
      <c r="J20" s="296"/>
      <c r="K20" s="319">
        <v>885</v>
      </c>
      <c r="L20" s="296"/>
      <c r="M20" s="319">
        <v>3814</v>
      </c>
      <c r="N20" s="296"/>
      <c r="O20" s="319">
        <v>3032</v>
      </c>
      <c r="P20" s="296"/>
      <c r="Q20" s="319">
        <v>0</v>
      </c>
      <c r="R20" s="296"/>
      <c r="S20" s="319">
        <v>0</v>
      </c>
      <c r="T20" s="296"/>
      <c r="U20" s="319">
        <v>0</v>
      </c>
    </row>
    <row r="21" spans="1:21" s="257" customFormat="1" ht="15" customHeight="1" x14ac:dyDescent="0.25">
      <c r="A21" s="256"/>
      <c r="B21" s="383" t="s">
        <v>343</v>
      </c>
      <c r="C21" s="319">
        <v>0</v>
      </c>
      <c r="D21" s="296"/>
      <c r="E21" s="319">
        <v>0</v>
      </c>
      <c r="F21" s="296"/>
      <c r="G21" s="319">
        <v>0</v>
      </c>
      <c r="H21" s="296"/>
      <c r="I21" s="319">
        <v>0</v>
      </c>
      <c r="J21" s="296"/>
      <c r="K21" s="319">
        <v>0</v>
      </c>
      <c r="L21" s="296"/>
      <c r="M21" s="319">
        <v>0</v>
      </c>
      <c r="N21" s="296"/>
      <c r="O21" s="319">
        <v>0</v>
      </c>
      <c r="P21" s="296"/>
      <c r="Q21" s="319">
        <v>0</v>
      </c>
      <c r="R21" s="296"/>
      <c r="S21" s="319">
        <v>0</v>
      </c>
      <c r="T21" s="296"/>
      <c r="U21" s="319">
        <v>0</v>
      </c>
    </row>
    <row r="22" spans="1:21" s="257" customFormat="1" ht="15" customHeight="1" x14ac:dyDescent="0.25">
      <c r="A22" s="256"/>
      <c r="B22" s="383" t="s">
        <v>346</v>
      </c>
      <c r="C22" s="319">
        <v>0</v>
      </c>
      <c r="D22" s="296"/>
      <c r="E22" s="319">
        <v>0</v>
      </c>
      <c r="F22" s="296"/>
      <c r="G22" s="319">
        <v>0</v>
      </c>
      <c r="H22" s="296"/>
      <c r="I22" s="319">
        <v>0</v>
      </c>
      <c r="J22" s="296"/>
      <c r="K22" s="319">
        <v>0</v>
      </c>
      <c r="L22" s="296"/>
      <c r="M22" s="319">
        <v>0</v>
      </c>
      <c r="N22" s="296"/>
      <c r="O22" s="319">
        <v>0</v>
      </c>
      <c r="P22" s="296"/>
      <c r="Q22" s="319">
        <v>0</v>
      </c>
      <c r="R22" s="296"/>
      <c r="S22" s="319">
        <v>0</v>
      </c>
      <c r="T22" s="296"/>
      <c r="U22" s="319">
        <v>0</v>
      </c>
    </row>
    <row r="23" spans="1:21" s="257" customFormat="1" ht="15" customHeight="1" x14ac:dyDescent="0.25">
      <c r="A23" s="256"/>
      <c r="B23" s="383" t="s">
        <v>333</v>
      </c>
      <c r="C23" s="319">
        <v>0</v>
      </c>
      <c r="D23" s="296"/>
      <c r="E23" s="319">
        <v>474</v>
      </c>
      <c r="F23" s="296"/>
      <c r="G23" s="319">
        <v>474</v>
      </c>
      <c r="H23" s="296"/>
      <c r="I23" s="319">
        <v>474</v>
      </c>
      <c r="J23" s="296"/>
      <c r="K23" s="319">
        <v>62</v>
      </c>
      <c r="L23" s="296"/>
      <c r="M23" s="319">
        <v>248</v>
      </c>
      <c r="N23" s="296"/>
      <c r="O23" s="319">
        <v>200</v>
      </c>
      <c r="P23" s="296"/>
      <c r="Q23" s="319">
        <v>0</v>
      </c>
      <c r="R23" s="296"/>
      <c r="S23" s="319">
        <v>0</v>
      </c>
      <c r="T23" s="296"/>
      <c r="U23" s="319">
        <v>0</v>
      </c>
    </row>
    <row r="24" spans="1:21" s="257" customFormat="1" ht="15" customHeight="1" x14ac:dyDescent="0.25">
      <c r="A24" s="256"/>
      <c r="B24" s="383" t="s">
        <v>288</v>
      </c>
      <c r="C24" s="319">
        <v>1108</v>
      </c>
      <c r="D24" s="296"/>
      <c r="E24" s="319">
        <v>1156</v>
      </c>
      <c r="F24" s="296"/>
      <c r="G24" s="319">
        <v>1162</v>
      </c>
      <c r="H24" s="296"/>
      <c r="I24" s="319">
        <v>1251</v>
      </c>
      <c r="J24" s="296"/>
      <c r="K24" s="319">
        <v>-1177</v>
      </c>
      <c r="L24" s="296"/>
      <c r="M24" s="319">
        <v>-7951</v>
      </c>
      <c r="N24" s="296"/>
      <c r="O24" s="319">
        <v>-493</v>
      </c>
      <c r="P24" s="296"/>
      <c r="Q24" s="319">
        <v>-8681</v>
      </c>
      <c r="R24" s="296"/>
      <c r="S24" s="319">
        <v>256</v>
      </c>
      <c r="T24" s="296"/>
      <c r="U24" s="319">
        <v>-7770</v>
      </c>
    </row>
    <row r="25" spans="1:21" s="257" customFormat="1" ht="15" customHeight="1" x14ac:dyDescent="0.25">
      <c r="A25" s="256"/>
      <c r="B25" s="383" t="s">
        <v>312</v>
      </c>
      <c r="C25" s="319">
        <v>0</v>
      </c>
      <c r="D25" s="296"/>
      <c r="E25" s="319">
        <v>229</v>
      </c>
      <c r="F25" s="296"/>
      <c r="G25" s="319">
        <v>0</v>
      </c>
      <c r="H25" s="296"/>
      <c r="I25" s="319">
        <v>0</v>
      </c>
      <c r="J25" s="296"/>
      <c r="K25" s="319">
        <v>0</v>
      </c>
      <c r="L25" s="296"/>
      <c r="M25" s="319">
        <v>239</v>
      </c>
      <c r="N25" s="296"/>
      <c r="O25" s="319">
        <v>0</v>
      </c>
      <c r="P25" s="296"/>
      <c r="Q25" s="319">
        <v>0</v>
      </c>
      <c r="R25" s="296"/>
      <c r="S25" s="319">
        <v>-692</v>
      </c>
      <c r="T25" s="296"/>
      <c r="U25" s="319">
        <v>-547</v>
      </c>
    </row>
    <row r="26" spans="1:21" s="257" customFormat="1" ht="15" customHeight="1" x14ac:dyDescent="0.25">
      <c r="A26" s="256"/>
      <c r="B26" s="383" t="s">
        <v>360</v>
      </c>
      <c r="C26" s="319">
        <v>-373</v>
      </c>
      <c r="D26" s="296"/>
      <c r="E26" s="319">
        <v>1437</v>
      </c>
      <c r="F26" s="296"/>
      <c r="G26" s="319">
        <v>22</v>
      </c>
      <c r="H26" s="296"/>
      <c r="I26" s="319">
        <v>-188</v>
      </c>
      <c r="J26" s="296"/>
      <c r="K26" s="319">
        <v>-185</v>
      </c>
      <c r="L26" s="296"/>
      <c r="M26" s="319">
        <v>-5043</v>
      </c>
      <c r="N26" s="296"/>
      <c r="O26" s="319">
        <v>-295</v>
      </c>
      <c r="P26" s="296"/>
      <c r="Q26" s="319">
        <v>-20</v>
      </c>
      <c r="R26" s="296"/>
      <c r="S26" s="319">
        <v>809</v>
      </c>
      <c r="T26" s="296"/>
      <c r="U26" s="319">
        <v>-4279</v>
      </c>
    </row>
    <row r="27" spans="1:21" s="257" customFormat="1" ht="15" customHeight="1" x14ac:dyDescent="0.25">
      <c r="A27" s="256"/>
      <c r="B27" s="383" t="s">
        <v>290</v>
      </c>
      <c r="C27" s="319">
        <v>1006</v>
      </c>
      <c r="D27" s="296"/>
      <c r="E27" s="319">
        <v>-5838</v>
      </c>
      <c r="F27" s="296"/>
      <c r="G27" s="319">
        <v>1410</v>
      </c>
      <c r="H27" s="296"/>
      <c r="I27" s="319">
        <v>733</v>
      </c>
      <c r="J27" s="296"/>
      <c r="K27" s="319">
        <v>85</v>
      </c>
      <c r="L27" s="296"/>
      <c r="M27" s="319">
        <v>1656</v>
      </c>
      <c r="N27" s="296"/>
      <c r="O27" s="319">
        <v>-4985</v>
      </c>
      <c r="P27" s="296"/>
      <c r="Q27" s="319">
        <v>-5737</v>
      </c>
      <c r="R27" s="296"/>
      <c r="S27" s="319">
        <v>-7400</v>
      </c>
      <c r="T27" s="296"/>
      <c r="U27" s="319">
        <v>6625</v>
      </c>
    </row>
    <row r="28" spans="1:21" s="257" customFormat="1" ht="15" customHeight="1" x14ac:dyDescent="0.25">
      <c r="A28" s="256"/>
      <c r="B28" s="383" t="s">
        <v>289</v>
      </c>
      <c r="C28" s="319">
        <v>731</v>
      </c>
      <c r="D28" s="296"/>
      <c r="E28" s="319">
        <v>0</v>
      </c>
      <c r="F28" s="296"/>
      <c r="G28" s="319">
        <v>-4499</v>
      </c>
      <c r="H28" s="296"/>
      <c r="I28" s="319">
        <v>-2669</v>
      </c>
      <c r="J28" s="296"/>
      <c r="K28" s="319">
        <v>220</v>
      </c>
      <c r="L28" s="296"/>
      <c r="M28" s="319">
        <v>0</v>
      </c>
      <c r="N28" s="296"/>
      <c r="O28" s="319">
        <v>3635</v>
      </c>
      <c r="P28" s="296"/>
      <c r="Q28" s="319">
        <v>763</v>
      </c>
      <c r="R28" s="296"/>
      <c r="S28" s="319">
        <v>-872</v>
      </c>
      <c r="T28" s="296"/>
      <c r="U28" s="319">
        <v>-8200</v>
      </c>
    </row>
    <row r="29" spans="1:21" s="257" customFormat="1" ht="15" customHeight="1" x14ac:dyDescent="0.25">
      <c r="A29" s="256"/>
      <c r="B29" s="383" t="s">
        <v>361</v>
      </c>
      <c r="C29" s="319">
        <v>0</v>
      </c>
      <c r="D29" s="296"/>
      <c r="E29" s="319">
        <v>0</v>
      </c>
      <c r="F29" s="296"/>
      <c r="G29" s="319">
        <v>0</v>
      </c>
      <c r="H29" s="296"/>
      <c r="I29" s="319">
        <v>0</v>
      </c>
      <c r="J29" s="296"/>
      <c r="K29" s="319">
        <v>0</v>
      </c>
      <c r="L29" s="296"/>
      <c r="M29" s="319">
        <v>0</v>
      </c>
      <c r="N29" s="296"/>
      <c r="O29" s="319">
        <v>0</v>
      </c>
      <c r="P29" s="296"/>
      <c r="Q29" s="319">
        <v>0</v>
      </c>
      <c r="R29" s="296"/>
      <c r="S29" s="319">
        <v>-1143</v>
      </c>
      <c r="T29" s="296"/>
      <c r="U29" s="319">
        <v>11921</v>
      </c>
    </row>
    <row r="30" spans="1:21" s="257" customFormat="1" ht="15" customHeight="1" x14ac:dyDescent="0.25">
      <c r="A30" s="256"/>
      <c r="B30" s="383" t="s">
        <v>362</v>
      </c>
      <c r="C30" s="319">
        <v>0</v>
      </c>
      <c r="D30" s="296"/>
      <c r="E30" s="319">
        <v>0</v>
      </c>
      <c r="F30" s="296"/>
      <c r="G30" s="319">
        <v>0</v>
      </c>
      <c r="H30" s="296"/>
      <c r="I30" s="319">
        <v>0</v>
      </c>
      <c r="J30" s="296"/>
      <c r="K30" s="319">
        <v>0</v>
      </c>
      <c r="L30" s="296"/>
      <c r="M30" s="319">
        <v>0</v>
      </c>
      <c r="N30" s="296"/>
      <c r="O30" s="319">
        <v>0</v>
      </c>
      <c r="P30" s="296"/>
      <c r="Q30" s="319">
        <v>0</v>
      </c>
      <c r="R30" s="296"/>
      <c r="S30" s="319">
        <v>-1841</v>
      </c>
      <c r="T30" s="296"/>
      <c r="U30" s="319">
        <v>0</v>
      </c>
    </row>
    <row r="31" spans="1:21" s="257" customFormat="1" ht="15" customHeight="1" x14ac:dyDescent="0.25">
      <c r="A31" s="256"/>
      <c r="B31" s="383" t="s">
        <v>313</v>
      </c>
      <c r="C31" s="319">
        <v>0</v>
      </c>
      <c r="D31" s="296"/>
      <c r="E31" s="319">
        <v>0</v>
      </c>
      <c r="F31" s="296"/>
      <c r="G31" s="319">
        <v>0</v>
      </c>
      <c r="H31" s="296"/>
      <c r="I31" s="319">
        <v>0</v>
      </c>
      <c r="J31" s="296"/>
      <c r="K31" s="319">
        <v>0</v>
      </c>
      <c r="L31" s="296"/>
      <c r="M31" s="319">
        <v>0</v>
      </c>
      <c r="N31" s="296"/>
      <c r="O31" s="319">
        <v>0</v>
      </c>
      <c r="P31" s="296"/>
      <c r="Q31" s="319">
        <v>0</v>
      </c>
      <c r="R31" s="296"/>
      <c r="S31" s="319">
        <v>65383</v>
      </c>
      <c r="T31" s="296"/>
      <c r="U31" s="319">
        <v>231</v>
      </c>
    </row>
    <row r="32" spans="1:21" s="257" customFormat="1" ht="15" customHeight="1" x14ac:dyDescent="0.25">
      <c r="A32" s="256"/>
      <c r="B32" s="383" t="s">
        <v>322</v>
      </c>
      <c r="C32" s="319">
        <v>0</v>
      </c>
      <c r="D32" s="296"/>
      <c r="E32" s="319">
        <v>0</v>
      </c>
      <c r="F32" s="296"/>
      <c r="G32" s="319">
        <v>0</v>
      </c>
      <c r="H32" s="296"/>
      <c r="I32" s="319">
        <v>0</v>
      </c>
      <c r="J32" s="296"/>
      <c r="K32" s="319">
        <v>0</v>
      </c>
      <c r="L32" s="296"/>
      <c r="M32" s="319">
        <v>0</v>
      </c>
      <c r="N32" s="296"/>
      <c r="O32" s="319">
        <v>0</v>
      </c>
      <c r="P32" s="296"/>
      <c r="Q32" s="319">
        <v>0</v>
      </c>
      <c r="R32" s="296"/>
      <c r="S32" s="319">
        <v>-2611</v>
      </c>
      <c r="T32" s="296"/>
      <c r="U32" s="319">
        <v>-1906</v>
      </c>
    </row>
    <row r="33" spans="1:21" s="257" customFormat="1" ht="15" customHeight="1" x14ac:dyDescent="0.25">
      <c r="A33" s="256"/>
      <c r="B33" s="383" t="s">
        <v>314</v>
      </c>
      <c r="C33" s="319">
        <v>0</v>
      </c>
      <c r="D33" s="296"/>
      <c r="E33" s="319">
        <v>0</v>
      </c>
      <c r="F33" s="296"/>
      <c r="G33" s="319">
        <v>0</v>
      </c>
      <c r="H33" s="296"/>
      <c r="I33" s="319">
        <v>0</v>
      </c>
      <c r="J33" s="296"/>
      <c r="K33" s="319">
        <v>0</v>
      </c>
      <c r="L33" s="296"/>
      <c r="M33" s="319">
        <v>0</v>
      </c>
      <c r="N33" s="296"/>
      <c r="O33" s="319">
        <v>0</v>
      </c>
      <c r="P33" s="296"/>
      <c r="Q33" s="319">
        <v>0</v>
      </c>
      <c r="R33" s="296"/>
      <c r="S33" s="319">
        <v>-79268</v>
      </c>
      <c r="T33" s="296"/>
      <c r="U33" s="319">
        <v>0</v>
      </c>
    </row>
    <row r="34" spans="1:21" s="257" customFormat="1" ht="15" customHeight="1" x14ac:dyDescent="0.25">
      <c r="A34" s="256"/>
      <c r="B34" s="383" t="s">
        <v>375</v>
      </c>
      <c r="C34" s="319">
        <v>0</v>
      </c>
      <c r="D34" s="296"/>
      <c r="E34" s="319">
        <v>2419</v>
      </c>
      <c r="F34" s="296"/>
      <c r="G34" s="319">
        <v>0</v>
      </c>
      <c r="H34" s="296"/>
      <c r="I34" s="319">
        <v>0</v>
      </c>
      <c r="J34" s="296"/>
      <c r="K34" s="319">
        <v>0</v>
      </c>
      <c r="L34" s="296"/>
      <c r="M34" s="319">
        <v>0</v>
      </c>
      <c r="N34" s="296"/>
      <c r="O34" s="319">
        <v>0</v>
      </c>
      <c r="P34" s="296"/>
      <c r="Q34" s="319">
        <v>0</v>
      </c>
      <c r="R34" s="296"/>
      <c r="S34" s="319">
        <v>0</v>
      </c>
      <c r="T34" s="296"/>
      <c r="U34" s="319">
        <v>0</v>
      </c>
    </row>
    <row r="35" spans="1:21" s="257" customFormat="1" ht="15" customHeight="1" x14ac:dyDescent="0.25">
      <c r="A35" s="256"/>
      <c r="B35" s="383" t="s">
        <v>291</v>
      </c>
      <c r="C35" s="319">
        <v>1671</v>
      </c>
      <c r="D35" s="296"/>
      <c r="E35" s="319">
        <v>1267</v>
      </c>
      <c r="F35" s="296"/>
      <c r="G35" s="319">
        <v>202</v>
      </c>
      <c r="H35" s="296"/>
      <c r="I35" s="319">
        <v>136</v>
      </c>
      <c r="J35" s="296"/>
      <c r="K35" s="319">
        <v>72</v>
      </c>
      <c r="L35" s="296"/>
      <c r="M35" s="319">
        <v>383</v>
      </c>
      <c r="N35" s="296"/>
      <c r="O35" s="319">
        <v>403</v>
      </c>
      <c r="P35" s="296"/>
      <c r="Q35" s="319">
        <v>501</v>
      </c>
      <c r="R35" s="296"/>
      <c r="S35" s="319">
        <v>0</v>
      </c>
      <c r="T35" s="296"/>
      <c r="U35" s="319">
        <v>0</v>
      </c>
    </row>
    <row r="36" spans="1:21" s="257" customFormat="1" ht="15" customHeight="1" x14ac:dyDescent="0.25">
      <c r="A36" s="256"/>
      <c r="B36" s="383" t="s">
        <v>315</v>
      </c>
      <c r="C36" s="319">
        <v>0</v>
      </c>
      <c r="D36" s="296"/>
      <c r="E36" s="319">
        <v>0</v>
      </c>
      <c r="F36" s="296"/>
      <c r="G36" s="319">
        <v>0</v>
      </c>
      <c r="H36" s="296"/>
      <c r="I36" s="319">
        <v>0</v>
      </c>
      <c r="J36" s="296"/>
      <c r="K36" s="319">
        <v>0</v>
      </c>
      <c r="L36" s="296"/>
      <c r="M36" s="319">
        <v>0</v>
      </c>
      <c r="N36" s="296"/>
      <c r="O36" s="319">
        <v>0</v>
      </c>
      <c r="P36" s="296"/>
      <c r="Q36" s="319">
        <v>0</v>
      </c>
      <c r="R36" s="296"/>
      <c r="S36" s="319">
        <v>-506</v>
      </c>
      <c r="T36" s="296"/>
      <c r="U36" s="319">
        <v>-712</v>
      </c>
    </row>
    <row r="37" spans="1:21" s="257" customFormat="1" ht="15" customHeight="1" x14ac:dyDescent="0.25">
      <c r="A37" s="256"/>
      <c r="B37" s="383" t="s">
        <v>323</v>
      </c>
      <c r="C37" s="319">
        <v>0</v>
      </c>
      <c r="D37" s="296"/>
      <c r="E37" s="319">
        <v>0</v>
      </c>
      <c r="F37" s="296"/>
      <c r="G37" s="319">
        <v>0</v>
      </c>
      <c r="H37" s="296"/>
      <c r="I37" s="319">
        <v>0</v>
      </c>
      <c r="J37" s="296"/>
      <c r="K37" s="319">
        <v>0</v>
      </c>
      <c r="L37" s="296"/>
      <c r="M37" s="319">
        <v>0</v>
      </c>
      <c r="N37" s="296"/>
      <c r="O37" s="319">
        <v>0</v>
      </c>
      <c r="P37" s="296"/>
      <c r="Q37" s="319">
        <v>0</v>
      </c>
      <c r="R37" s="296"/>
      <c r="S37" s="319">
        <v>991</v>
      </c>
      <c r="T37" s="296"/>
      <c r="U37" s="319">
        <v>-17547</v>
      </c>
    </row>
    <row r="38" spans="1:21" ht="10" customHeight="1" x14ac:dyDescent="0.25">
      <c r="A38" s="256"/>
      <c r="B38" s="287"/>
      <c r="C38" s="288"/>
      <c r="D38" s="298"/>
      <c r="E38" s="288"/>
      <c r="F38" s="298"/>
      <c r="G38" s="288"/>
      <c r="H38" s="298"/>
      <c r="I38" s="288"/>
      <c r="J38" s="298"/>
      <c r="K38" s="288"/>
      <c r="L38" s="298"/>
      <c r="M38" s="288"/>
      <c r="N38" s="298"/>
      <c r="O38" s="288"/>
      <c r="P38" s="298"/>
      <c r="Q38" s="288"/>
      <c r="R38" s="297"/>
      <c r="S38" s="288"/>
      <c r="T38" s="297"/>
      <c r="U38" s="288"/>
    </row>
    <row r="39" spans="1:21" ht="15" customHeight="1" x14ac:dyDescent="0.25">
      <c r="A39" s="256"/>
      <c r="B39" s="378" t="s">
        <v>299</v>
      </c>
      <c r="C39" s="288"/>
      <c r="D39" s="298"/>
      <c r="E39" s="288"/>
      <c r="F39" s="298"/>
      <c r="G39" s="288"/>
      <c r="H39" s="298"/>
      <c r="I39" s="288"/>
      <c r="J39" s="298"/>
      <c r="K39" s="288"/>
      <c r="L39" s="298"/>
      <c r="M39" s="288"/>
      <c r="N39" s="298"/>
      <c r="O39" s="288"/>
      <c r="P39" s="298"/>
      <c r="Q39" s="288"/>
      <c r="R39" s="297"/>
      <c r="S39" s="288"/>
      <c r="T39" s="297"/>
      <c r="U39" s="288"/>
    </row>
    <row r="40" spans="1:21" s="257" customFormat="1" ht="15" customHeight="1" x14ac:dyDescent="0.25">
      <c r="A40" s="256"/>
      <c r="B40" s="383" t="s">
        <v>247</v>
      </c>
      <c r="C40" s="319">
        <v>-15973</v>
      </c>
      <c r="D40" s="296"/>
      <c r="E40" s="319">
        <v>16535</v>
      </c>
      <c r="F40" s="296"/>
      <c r="G40" s="319">
        <v>7851</v>
      </c>
      <c r="H40" s="296"/>
      <c r="I40" s="319">
        <v>17136</v>
      </c>
      <c r="J40" s="296"/>
      <c r="K40" s="319">
        <v>26070</v>
      </c>
      <c r="L40" s="296"/>
      <c r="M40" s="319">
        <v>-45194</v>
      </c>
      <c r="N40" s="296"/>
      <c r="O40" s="319">
        <v>8045</v>
      </c>
      <c r="P40" s="296"/>
      <c r="Q40" s="319">
        <v>-28025</v>
      </c>
      <c r="R40" s="296"/>
      <c r="S40" s="319">
        <v>10249</v>
      </c>
      <c r="T40" s="296"/>
      <c r="U40" s="319">
        <v>-6693</v>
      </c>
    </row>
    <row r="41" spans="1:21" s="257" customFormat="1" ht="15" customHeight="1" x14ac:dyDescent="0.25">
      <c r="A41" s="256"/>
      <c r="B41" s="383" t="s">
        <v>343</v>
      </c>
      <c r="C41" s="319">
        <v>5808</v>
      </c>
      <c r="D41" s="296"/>
      <c r="E41" s="319">
        <v>-6217</v>
      </c>
      <c r="F41" s="296"/>
      <c r="G41" s="319">
        <v>-7237</v>
      </c>
      <c r="H41" s="296"/>
      <c r="I41" s="319">
        <v>-8132</v>
      </c>
      <c r="J41" s="296"/>
      <c r="K41" s="319">
        <v>855</v>
      </c>
      <c r="L41" s="296"/>
      <c r="M41" s="319">
        <v>-3703</v>
      </c>
      <c r="N41" s="296"/>
      <c r="O41" s="319">
        <v>0</v>
      </c>
      <c r="P41" s="296"/>
      <c r="Q41" s="319">
        <v>0</v>
      </c>
      <c r="R41" s="296"/>
      <c r="S41" s="319">
        <v>0</v>
      </c>
      <c r="T41" s="296"/>
      <c r="U41" s="319">
        <v>0</v>
      </c>
    </row>
    <row r="42" spans="1:21" s="257" customFormat="1" ht="15" customHeight="1" x14ac:dyDescent="0.25">
      <c r="A42" s="256"/>
      <c r="B42" s="383" t="s">
        <v>248</v>
      </c>
      <c r="C42" s="319">
        <v>-22073</v>
      </c>
      <c r="D42" s="296"/>
      <c r="E42" s="319">
        <v>-2923</v>
      </c>
      <c r="F42" s="296"/>
      <c r="G42" s="319">
        <v>-15017</v>
      </c>
      <c r="H42" s="296"/>
      <c r="I42" s="319">
        <v>-23222</v>
      </c>
      <c r="J42" s="296"/>
      <c r="K42" s="319">
        <v>-15330</v>
      </c>
      <c r="L42" s="296"/>
      <c r="M42" s="319">
        <v>-13649</v>
      </c>
      <c r="N42" s="296"/>
      <c r="O42" s="319">
        <v>-23088</v>
      </c>
      <c r="P42" s="296"/>
      <c r="Q42" s="319">
        <v>-7095</v>
      </c>
      <c r="R42" s="296"/>
      <c r="S42" s="319">
        <v>-13108</v>
      </c>
      <c r="T42" s="296"/>
      <c r="U42" s="319">
        <v>10981</v>
      </c>
    </row>
    <row r="43" spans="1:21" s="257" customFormat="1" ht="15" customHeight="1" x14ac:dyDescent="0.25">
      <c r="A43" s="256"/>
      <c r="B43" s="383" t="s">
        <v>253</v>
      </c>
      <c r="C43" s="319">
        <v>0</v>
      </c>
      <c r="D43" s="296"/>
      <c r="E43" s="319">
        <v>0</v>
      </c>
      <c r="F43" s="296"/>
      <c r="G43" s="319">
        <v>0</v>
      </c>
      <c r="H43" s="296"/>
      <c r="I43" s="319">
        <v>0</v>
      </c>
      <c r="J43" s="296"/>
      <c r="K43" s="319">
        <v>0</v>
      </c>
      <c r="L43" s="296"/>
      <c r="M43" s="319">
        <v>0</v>
      </c>
      <c r="N43" s="296"/>
      <c r="O43" s="319">
        <v>0</v>
      </c>
      <c r="P43" s="296"/>
      <c r="Q43" s="319">
        <v>255</v>
      </c>
      <c r="R43" s="296"/>
      <c r="S43" s="319">
        <v>-23671</v>
      </c>
      <c r="T43" s="296"/>
      <c r="U43" s="319">
        <v>0</v>
      </c>
    </row>
    <row r="44" spans="1:21" s="257" customFormat="1" ht="15" customHeight="1" x14ac:dyDescent="0.25">
      <c r="A44" s="256"/>
      <c r="B44" s="383" t="s">
        <v>249</v>
      </c>
      <c r="C44" s="319">
        <v>2222</v>
      </c>
      <c r="D44" s="296"/>
      <c r="E44" s="319">
        <v>4189</v>
      </c>
      <c r="F44" s="296"/>
      <c r="G44" s="319">
        <v>-1045</v>
      </c>
      <c r="H44" s="296"/>
      <c r="I44" s="319">
        <v>1334</v>
      </c>
      <c r="J44" s="296"/>
      <c r="K44" s="319">
        <v>7592</v>
      </c>
      <c r="L44" s="296"/>
      <c r="M44" s="319">
        <v>-9104</v>
      </c>
      <c r="N44" s="296"/>
      <c r="O44" s="319">
        <v>-1340</v>
      </c>
      <c r="P44" s="296"/>
      <c r="Q44" s="319">
        <v>-2182</v>
      </c>
      <c r="R44" s="296"/>
      <c r="S44" s="319">
        <v>3529</v>
      </c>
      <c r="T44" s="296"/>
      <c r="U44" s="319">
        <v>4993</v>
      </c>
    </row>
    <row r="45" spans="1:21" s="257" customFormat="1" ht="15" customHeight="1" x14ac:dyDescent="0.25">
      <c r="A45" s="256"/>
      <c r="B45" s="383" t="s">
        <v>231</v>
      </c>
      <c r="C45" s="319">
        <v>0</v>
      </c>
      <c r="D45" s="296"/>
      <c r="E45" s="319">
        <v>0</v>
      </c>
      <c r="F45" s="296"/>
      <c r="G45" s="319">
        <v>0</v>
      </c>
      <c r="H45" s="296"/>
      <c r="I45" s="319">
        <v>0</v>
      </c>
      <c r="J45" s="296"/>
      <c r="K45" s="319">
        <v>0</v>
      </c>
      <c r="L45" s="296"/>
      <c r="M45" s="319">
        <v>0</v>
      </c>
      <c r="N45" s="296"/>
      <c r="O45" s="319">
        <v>0</v>
      </c>
      <c r="P45" s="296"/>
      <c r="Q45" s="319">
        <v>0</v>
      </c>
      <c r="R45" s="296"/>
      <c r="S45" s="319">
        <v>-1836</v>
      </c>
      <c r="T45" s="296"/>
      <c r="U45" s="319">
        <v>0</v>
      </c>
    </row>
    <row r="46" spans="1:21" s="257" customFormat="1" ht="15" customHeight="1" x14ac:dyDescent="0.25">
      <c r="A46" s="256"/>
      <c r="B46" s="383" t="s">
        <v>250</v>
      </c>
      <c r="C46" s="319">
        <v>0</v>
      </c>
      <c r="D46" s="296"/>
      <c r="E46" s="319">
        <v>0</v>
      </c>
      <c r="F46" s="296"/>
      <c r="G46" s="319">
        <v>0</v>
      </c>
      <c r="H46" s="296"/>
      <c r="I46" s="319">
        <v>0</v>
      </c>
      <c r="J46" s="296"/>
      <c r="K46" s="319">
        <v>0</v>
      </c>
      <c r="L46" s="296"/>
      <c r="M46" s="319">
        <v>-31242</v>
      </c>
      <c r="N46" s="296"/>
      <c r="O46" s="319">
        <v>0</v>
      </c>
      <c r="P46" s="296"/>
      <c r="Q46" s="319">
        <v>11434</v>
      </c>
      <c r="R46" s="296"/>
      <c r="S46" s="319">
        <v>-31036</v>
      </c>
      <c r="T46" s="296"/>
      <c r="U46" s="319">
        <v>0</v>
      </c>
    </row>
    <row r="47" spans="1:21" s="257" customFormat="1" ht="15" customHeight="1" x14ac:dyDescent="0.25">
      <c r="A47" s="256"/>
      <c r="B47" s="383" t="s">
        <v>257</v>
      </c>
      <c r="C47" s="319">
        <v>28</v>
      </c>
      <c r="D47" s="296"/>
      <c r="E47" s="319">
        <v>16</v>
      </c>
      <c r="F47" s="296"/>
      <c r="G47" s="319">
        <v>101</v>
      </c>
      <c r="H47" s="296"/>
      <c r="I47" s="319">
        <v>54</v>
      </c>
      <c r="J47" s="296"/>
      <c r="K47" s="319">
        <v>7</v>
      </c>
      <c r="L47" s="296"/>
      <c r="M47" s="319">
        <v>206</v>
      </c>
      <c r="N47" s="296"/>
      <c r="O47" s="319">
        <v>991</v>
      </c>
      <c r="P47" s="296"/>
      <c r="Q47" s="319">
        <v>9808</v>
      </c>
      <c r="R47" s="296"/>
      <c r="S47" s="319">
        <v>-422</v>
      </c>
      <c r="T47" s="296"/>
      <c r="U47" s="319">
        <v>-104</v>
      </c>
    </row>
    <row r="48" spans="1:21" s="257" customFormat="1" ht="15" customHeight="1" x14ac:dyDescent="0.25">
      <c r="A48" s="256"/>
      <c r="B48" s="383" t="s">
        <v>293</v>
      </c>
      <c r="C48" s="319">
        <v>-2823</v>
      </c>
      <c r="D48" s="296"/>
      <c r="E48" s="319">
        <v>-1029</v>
      </c>
      <c r="F48" s="296"/>
      <c r="G48" s="319">
        <v>-2114</v>
      </c>
      <c r="H48" s="296"/>
      <c r="I48" s="319">
        <v>-1196</v>
      </c>
      <c r="J48" s="296"/>
      <c r="K48" s="319">
        <v>1435</v>
      </c>
      <c r="L48" s="296"/>
      <c r="M48" s="319">
        <v>-961</v>
      </c>
      <c r="N48" s="296"/>
      <c r="O48" s="319">
        <v>319</v>
      </c>
      <c r="P48" s="296"/>
      <c r="Q48" s="319">
        <v>-821</v>
      </c>
      <c r="R48" s="296"/>
      <c r="S48" s="319">
        <v>3471</v>
      </c>
      <c r="T48" s="296"/>
      <c r="U48" s="319">
        <v>-3077</v>
      </c>
    </row>
    <row r="49" spans="1:21" ht="10" customHeight="1" x14ac:dyDescent="0.25">
      <c r="A49" s="256"/>
      <c r="B49" s="287"/>
      <c r="C49" s="288"/>
      <c r="D49" s="298"/>
      <c r="E49" s="288"/>
      <c r="F49" s="298"/>
      <c r="G49" s="288"/>
      <c r="H49" s="298"/>
      <c r="I49" s="288"/>
      <c r="J49" s="298"/>
      <c r="K49" s="288"/>
      <c r="L49" s="298"/>
      <c r="M49" s="288"/>
      <c r="N49" s="298"/>
      <c r="O49" s="288"/>
      <c r="P49" s="298"/>
      <c r="Q49" s="288"/>
      <c r="R49" s="297"/>
      <c r="S49" s="288"/>
      <c r="T49" s="297"/>
      <c r="U49" s="288"/>
    </row>
    <row r="50" spans="1:21" ht="15" customHeight="1" x14ac:dyDescent="0.25">
      <c r="A50" s="256"/>
      <c r="B50" s="378" t="s">
        <v>298</v>
      </c>
      <c r="C50" s="288"/>
      <c r="D50" s="298"/>
      <c r="E50" s="288"/>
      <c r="F50" s="298"/>
      <c r="G50" s="288"/>
      <c r="H50" s="298"/>
      <c r="I50" s="288"/>
      <c r="J50" s="298"/>
      <c r="K50" s="288"/>
      <c r="L50" s="298"/>
      <c r="M50" s="288"/>
      <c r="N50" s="298"/>
      <c r="O50" s="288"/>
      <c r="P50" s="298"/>
      <c r="Q50" s="288"/>
      <c r="R50" s="297"/>
      <c r="S50" s="288"/>
      <c r="T50" s="297"/>
      <c r="U50" s="288"/>
    </row>
    <row r="51" spans="1:21" s="257" customFormat="1" ht="15" customHeight="1" x14ac:dyDescent="0.25">
      <c r="A51" s="256"/>
      <c r="B51" s="383" t="s">
        <v>336</v>
      </c>
      <c r="C51" s="319">
        <v>-2189</v>
      </c>
      <c r="D51" s="296"/>
      <c r="E51" s="319">
        <v>0</v>
      </c>
      <c r="F51" s="296"/>
      <c r="G51" s="319">
        <v>0</v>
      </c>
      <c r="H51" s="296"/>
      <c r="I51" s="319">
        <v>0</v>
      </c>
      <c r="J51" s="296"/>
      <c r="K51" s="319">
        <v>-1408</v>
      </c>
      <c r="L51" s="296"/>
      <c r="M51" s="319">
        <v>0</v>
      </c>
      <c r="N51" s="296"/>
      <c r="O51" s="319">
        <v>0</v>
      </c>
      <c r="P51" s="296"/>
      <c r="Q51" s="319">
        <v>-2686</v>
      </c>
      <c r="R51" s="296"/>
      <c r="S51" s="319">
        <v>0</v>
      </c>
      <c r="T51" s="296"/>
      <c r="U51" s="319">
        <v>0</v>
      </c>
    </row>
    <row r="52" spans="1:21" s="257" customFormat="1" ht="15" customHeight="1" x14ac:dyDescent="0.25">
      <c r="A52" s="256"/>
      <c r="B52" s="383" t="s">
        <v>364</v>
      </c>
      <c r="C52" s="319">
        <v>-895</v>
      </c>
      <c r="D52" s="296"/>
      <c r="E52" s="319">
        <v>1671</v>
      </c>
      <c r="F52" s="296"/>
      <c r="G52" s="319">
        <v>1309</v>
      </c>
      <c r="H52" s="296"/>
      <c r="I52" s="319">
        <v>4105</v>
      </c>
      <c r="J52" s="296"/>
      <c r="K52" s="319">
        <v>0</v>
      </c>
      <c r="L52" s="296"/>
      <c r="M52" s="319">
        <v>0</v>
      </c>
      <c r="N52" s="296"/>
      <c r="O52" s="319">
        <v>0</v>
      </c>
      <c r="P52" s="296"/>
      <c r="Q52" s="319">
        <v>0</v>
      </c>
      <c r="R52" s="296"/>
      <c r="S52" s="319">
        <v>0</v>
      </c>
      <c r="T52" s="296"/>
      <c r="U52" s="319">
        <v>0</v>
      </c>
    </row>
    <row r="53" spans="1:21" s="257" customFormat="1" ht="15" customHeight="1" x14ac:dyDescent="0.25">
      <c r="A53" s="256"/>
      <c r="B53" s="383" t="s">
        <v>265</v>
      </c>
      <c r="C53" s="319">
        <v>0</v>
      </c>
      <c r="D53" s="296"/>
      <c r="E53" s="319">
        <v>-6690</v>
      </c>
      <c r="F53" s="296"/>
      <c r="G53" s="319">
        <v>-5099</v>
      </c>
      <c r="H53" s="296"/>
      <c r="I53" s="319">
        <v>-3361</v>
      </c>
      <c r="J53" s="296"/>
      <c r="K53" s="319">
        <v>0</v>
      </c>
      <c r="L53" s="296"/>
      <c r="M53" s="319">
        <v>-4630</v>
      </c>
      <c r="N53" s="296"/>
      <c r="O53" s="319">
        <v>-2630</v>
      </c>
      <c r="P53" s="296"/>
      <c r="Q53" s="319">
        <v>0</v>
      </c>
      <c r="R53" s="296"/>
      <c r="S53" s="319">
        <v>0</v>
      </c>
      <c r="T53" s="296"/>
      <c r="U53" s="319">
        <v>0</v>
      </c>
    </row>
    <row r="54" spans="1:21" s="257" customFormat="1" ht="15" customHeight="1" x14ac:dyDescent="0.25">
      <c r="A54" s="256"/>
      <c r="B54" s="383" t="s">
        <v>266</v>
      </c>
      <c r="C54" s="319">
        <v>9820</v>
      </c>
      <c r="D54" s="296"/>
      <c r="E54" s="319">
        <v>-10842</v>
      </c>
      <c r="F54" s="296"/>
      <c r="G54" s="319">
        <v>966</v>
      </c>
      <c r="H54" s="296"/>
      <c r="I54" s="319">
        <v>6302</v>
      </c>
      <c r="J54" s="296"/>
      <c r="K54" s="319">
        <v>564</v>
      </c>
      <c r="L54" s="296"/>
      <c r="M54" s="319">
        <v>5147</v>
      </c>
      <c r="N54" s="296"/>
      <c r="O54" s="319">
        <v>7766</v>
      </c>
      <c r="P54" s="296"/>
      <c r="Q54" s="319">
        <v>20964</v>
      </c>
      <c r="R54" s="296"/>
      <c r="S54" s="319">
        <v>9457</v>
      </c>
      <c r="T54" s="296"/>
      <c r="U54" s="319">
        <v>3819</v>
      </c>
    </row>
    <row r="55" spans="1:21" s="257" customFormat="1" ht="15" customHeight="1" x14ac:dyDescent="0.25">
      <c r="A55" s="256"/>
      <c r="B55" s="383" t="s">
        <v>324</v>
      </c>
      <c r="C55" s="319">
        <v>436</v>
      </c>
      <c r="D55" s="296"/>
      <c r="E55" s="319">
        <v>0</v>
      </c>
      <c r="F55" s="296"/>
      <c r="G55" s="319">
        <v>0</v>
      </c>
      <c r="H55" s="296"/>
      <c r="I55" s="319">
        <v>0</v>
      </c>
      <c r="J55" s="296"/>
      <c r="K55" s="319">
        <v>2703</v>
      </c>
      <c r="L55" s="296"/>
      <c r="M55" s="319">
        <v>0</v>
      </c>
      <c r="N55" s="296"/>
      <c r="O55" s="319">
        <v>-862</v>
      </c>
      <c r="P55" s="296"/>
      <c r="Q55" s="319">
        <v>316</v>
      </c>
      <c r="R55" s="296"/>
      <c r="S55" s="319">
        <v>-381</v>
      </c>
      <c r="T55" s="296"/>
      <c r="U55" s="319">
        <v>2036</v>
      </c>
    </row>
    <row r="56" spans="1:21" s="257" customFormat="1" ht="15" customHeight="1" x14ac:dyDescent="0.25">
      <c r="A56" s="256"/>
      <c r="B56" s="383" t="s">
        <v>270</v>
      </c>
      <c r="C56" s="319">
        <v>-1773</v>
      </c>
      <c r="D56" s="296"/>
      <c r="E56" s="319">
        <v>4500</v>
      </c>
      <c r="F56" s="296"/>
      <c r="G56" s="319">
        <v>8357</v>
      </c>
      <c r="H56" s="296"/>
      <c r="I56" s="319">
        <v>4472</v>
      </c>
      <c r="J56" s="296"/>
      <c r="K56" s="319">
        <v>-10869</v>
      </c>
      <c r="L56" s="296"/>
      <c r="M56" s="319">
        <v>-1886</v>
      </c>
      <c r="N56" s="296"/>
      <c r="O56" s="319">
        <v>5684</v>
      </c>
      <c r="P56" s="296"/>
      <c r="Q56" s="319">
        <v>5117</v>
      </c>
      <c r="R56" s="296"/>
      <c r="S56" s="319">
        <v>-2648</v>
      </c>
      <c r="T56" s="296"/>
      <c r="U56" s="319">
        <v>3980</v>
      </c>
    </row>
    <row r="57" spans="1:21" s="257" customFormat="1" ht="15" customHeight="1" x14ac:dyDescent="0.25">
      <c r="A57" s="256"/>
      <c r="B57" s="383" t="s">
        <v>268</v>
      </c>
      <c r="C57" s="319">
        <v>0</v>
      </c>
      <c r="D57" s="296"/>
      <c r="E57" s="319">
        <v>-11491</v>
      </c>
      <c r="F57" s="296"/>
      <c r="G57" s="319">
        <v>-6688</v>
      </c>
      <c r="H57" s="296"/>
      <c r="I57" s="319">
        <v>-10129</v>
      </c>
      <c r="J57" s="296"/>
      <c r="K57" s="319">
        <v>0</v>
      </c>
      <c r="L57" s="296"/>
      <c r="M57" s="319">
        <v>1076</v>
      </c>
      <c r="N57" s="296"/>
      <c r="O57" s="319">
        <v>-326</v>
      </c>
      <c r="P57" s="296"/>
      <c r="Q57" s="319">
        <v>-9356</v>
      </c>
      <c r="R57" s="296"/>
      <c r="S57" s="319">
        <v>-2267</v>
      </c>
      <c r="T57" s="296"/>
      <c r="U57" s="319">
        <v>-6536</v>
      </c>
    </row>
    <row r="58" spans="1:21" s="257" customFormat="1" ht="15" customHeight="1" x14ac:dyDescent="0.25">
      <c r="A58" s="256"/>
      <c r="B58" s="383" t="s">
        <v>292</v>
      </c>
      <c r="C58" s="319">
        <v>12</v>
      </c>
      <c r="D58" s="296"/>
      <c r="E58" s="319">
        <v>56</v>
      </c>
      <c r="F58" s="296"/>
      <c r="G58" s="319">
        <v>-251</v>
      </c>
      <c r="H58" s="296"/>
      <c r="I58" s="319">
        <v>43</v>
      </c>
      <c r="J58" s="296"/>
      <c r="K58" s="319">
        <v>25</v>
      </c>
      <c r="L58" s="296"/>
      <c r="M58" s="319">
        <v>338</v>
      </c>
      <c r="N58" s="296"/>
      <c r="O58" s="319">
        <v>-942</v>
      </c>
      <c r="P58" s="296"/>
      <c r="Q58" s="319">
        <v>-2912</v>
      </c>
      <c r="R58" s="296"/>
      <c r="S58" s="319">
        <v>-4404</v>
      </c>
      <c r="T58" s="296"/>
      <c r="U58" s="319">
        <v>406</v>
      </c>
    </row>
    <row r="59" spans="1:21" s="257" customFormat="1" ht="15" customHeight="1" x14ac:dyDescent="0.25">
      <c r="A59" s="256"/>
      <c r="B59" s="383" t="s">
        <v>250</v>
      </c>
      <c r="C59" s="319">
        <v>0</v>
      </c>
      <c r="D59" s="296"/>
      <c r="E59" s="319">
        <v>0</v>
      </c>
      <c r="F59" s="296"/>
      <c r="G59" s="319">
        <v>0</v>
      </c>
      <c r="H59" s="296"/>
      <c r="I59" s="319"/>
      <c r="J59" s="296"/>
      <c r="K59" s="319">
        <v>0</v>
      </c>
      <c r="L59" s="296"/>
      <c r="M59" s="319">
        <v>31242</v>
      </c>
      <c r="N59" s="296"/>
      <c r="O59" s="319">
        <v>0</v>
      </c>
      <c r="P59" s="296"/>
      <c r="Q59" s="319">
        <v>-11434</v>
      </c>
      <c r="R59" s="296"/>
      <c r="S59" s="319">
        <v>31036</v>
      </c>
      <c r="T59" s="296"/>
      <c r="U59" s="319">
        <v>0</v>
      </c>
    </row>
    <row r="60" spans="1:21" s="257" customFormat="1" ht="15" customHeight="1" x14ac:dyDescent="0.25">
      <c r="A60" s="256"/>
      <c r="B60" s="383" t="s">
        <v>294</v>
      </c>
      <c r="C60" s="319">
        <v>-14</v>
      </c>
      <c r="D60" s="296"/>
      <c r="E60" s="319">
        <v>10716</v>
      </c>
      <c r="F60" s="296"/>
      <c r="G60" s="319">
        <v>-994</v>
      </c>
      <c r="H60" s="296"/>
      <c r="I60" s="319">
        <v>15</v>
      </c>
      <c r="J60" s="296"/>
      <c r="K60" s="319">
        <v>0</v>
      </c>
      <c r="L60" s="296"/>
      <c r="M60" s="319">
        <v>10393</v>
      </c>
      <c r="N60" s="296"/>
      <c r="O60" s="319">
        <v>-8764</v>
      </c>
      <c r="P60" s="296"/>
      <c r="Q60" s="319">
        <v>-912</v>
      </c>
      <c r="R60" s="296"/>
      <c r="S60" s="319">
        <v>1699</v>
      </c>
      <c r="T60" s="296"/>
      <c r="U60" s="319">
        <v>637</v>
      </c>
    </row>
    <row r="61" spans="1:21" s="257" customFormat="1" ht="15" customHeight="1" x14ac:dyDescent="0.25">
      <c r="A61" s="256"/>
      <c r="B61" s="383" t="s">
        <v>295</v>
      </c>
      <c r="C61" s="319">
        <v>-3853</v>
      </c>
      <c r="D61" s="296"/>
      <c r="E61" s="319">
        <v>-67</v>
      </c>
      <c r="F61" s="296"/>
      <c r="G61" s="319">
        <v>0</v>
      </c>
      <c r="H61" s="296"/>
      <c r="I61" s="319">
        <v>-2639</v>
      </c>
      <c r="J61" s="296"/>
      <c r="K61" s="319">
        <v>-1242</v>
      </c>
      <c r="L61" s="296"/>
      <c r="M61" s="319">
        <v>-368</v>
      </c>
      <c r="N61" s="296"/>
      <c r="O61" s="319">
        <v>-2948</v>
      </c>
      <c r="P61" s="296"/>
      <c r="Q61" s="319">
        <v>-3807</v>
      </c>
      <c r="R61" s="296"/>
      <c r="S61" s="319">
        <v>0</v>
      </c>
      <c r="T61" s="296"/>
      <c r="U61" s="319">
        <v>0</v>
      </c>
    </row>
    <row r="62" spans="1:21" s="257" customFormat="1" ht="15" customHeight="1" x14ac:dyDescent="0.25">
      <c r="A62" s="256"/>
      <c r="B62" s="383" t="s">
        <v>325</v>
      </c>
      <c r="C62" s="319">
        <v>0</v>
      </c>
      <c r="D62" s="296"/>
      <c r="E62" s="319">
        <v>-4918</v>
      </c>
      <c r="F62" s="296"/>
      <c r="G62" s="319">
        <v>-3721</v>
      </c>
      <c r="H62" s="296"/>
      <c r="I62" s="319">
        <v>0</v>
      </c>
      <c r="J62" s="296"/>
      <c r="K62" s="319">
        <v>0</v>
      </c>
      <c r="L62" s="296"/>
      <c r="M62" s="319">
        <v>-3966</v>
      </c>
      <c r="N62" s="296"/>
      <c r="O62" s="319">
        <v>0</v>
      </c>
      <c r="P62" s="296"/>
      <c r="Q62" s="319">
        <v>0</v>
      </c>
      <c r="R62" s="296"/>
      <c r="S62" s="319">
        <v>-6982</v>
      </c>
      <c r="T62" s="296"/>
      <c r="U62" s="319">
        <v>-8262</v>
      </c>
    </row>
    <row r="63" spans="1:21" s="257" customFormat="1" ht="15" customHeight="1" x14ac:dyDescent="0.25">
      <c r="A63" s="256"/>
      <c r="B63" s="383" t="s">
        <v>339</v>
      </c>
      <c r="C63" s="319">
        <v>0</v>
      </c>
      <c r="D63" s="296"/>
      <c r="E63" s="319">
        <v>-1319</v>
      </c>
      <c r="F63" s="296"/>
      <c r="G63" s="319">
        <v>-1319</v>
      </c>
      <c r="H63" s="296"/>
      <c r="I63" s="319">
        <v>-1319</v>
      </c>
      <c r="J63" s="296"/>
      <c r="K63" s="319">
        <v>-885</v>
      </c>
      <c r="L63" s="296"/>
      <c r="M63" s="319">
        <v>-3843</v>
      </c>
      <c r="N63" s="296"/>
      <c r="O63" s="319">
        <v>-2905</v>
      </c>
      <c r="P63" s="296"/>
      <c r="Q63" s="319">
        <v>0</v>
      </c>
      <c r="R63" s="296">
        <v>0</v>
      </c>
      <c r="S63" s="319">
        <v>0</v>
      </c>
      <c r="T63" s="296">
        <v>0</v>
      </c>
      <c r="U63" s="319">
        <v>0</v>
      </c>
    </row>
    <row r="64" spans="1:21" s="257" customFormat="1" ht="15" customHeight="1" x14ac:dyDescent="0.25">
      <c r="A64" s="256"/>
      <c r="B64" s="383" t="s">
        <v>344</v>
      </c>
      <c r="C64" s="319">
        <v>477</v>
      </c>
      <c r="D64" s="296"/>
      <c r="E64" s="319">
        <v>-11</v>
      </c>
      <c r="F64" s="296"/>
      <c r="G64" s="319">
        <v>11022</v>
      </c>
      <c r="H64" s="296"/>
      <c r="I64" s="319"/>
      <c r="J64" s="296"/>
      <c r="K64" s="319">
        <v>250</v>
      </c>
      <c r="L64" s="296"/>
      <c r="M64" s="319">
        <v>-5407</v>
      </c>
      <c r="N64" s="296"/>
      <c r="O64" s="319">
        <v>0</v>
      </c>
      <c r="P64" s="296"/>
      <c r="Q64" s="319">
        <v>0</v>
      </c>
      <c r="R64" s="296"/>
      <c r="S64" s="319">
        <v>0</v>
      </c>
      <c r="T64" s="296"/>
      <c r="U64" s="319">
        <v>0</v>
      </c>
    </row>
    <row r="65" spans="1:26" s="257" customFormat="1" ht="15" customHeight="1" x14ac:dyDescent="0.25">
      <c r="A65" s="256"/>
      <c r="B65" s="383" t="s">
        <v>335</v>
      </c>
      <c r="C65" s="319">
        <v>-113</v>
      </c>
      <c r="D65" s="296"/>
      <c r="E65" s="319">
        <v>-22</v>
      </c>
      <c r="F65" s="296"/>
      <c r="G65" s="319">
        <v>6607</v>
      </c>
      <c r="H65" s="296"/>
      <c r="I65" s="319">
        <v>5791</v>
      </c>
      <c r="J65" s="296"/>
      <c r="K65" s="319">
        <v>1363</v>
      </c>
      <c r="L65" s="296"/>
      <c r="M65" s="319">
        <v>464</v>
      </c>
      <c r="N65" s="296"/>
      <c r="O65" s="319">
        <v>6865</v>
      </c>
      <c r="P65" s="296"/>
      <c r="Q65" s="319">
        <v>0</v>
      </c>
      <c r="R65" s="296">
        <v>0</v>
      </c>
      <c r="S65" s="319">
        <v>0</v>
      </c>
      <c r="T65" s="296">
        <v>0</v>
      </c>
      <c r="U65" s="319">
        <v>0</v>
      </c>
    </row>
    <row r="66" spans="1:26" s="257" customFormat="1" ht="15" customHeight="1" x14ac:dyDescent="0.25">
      <c r="A66" s="256"/>
      <c r="B66" s="383" t="s">
        <v>272</v>
      </c>
      <c r="C66" s="319">
        <v>21</v>
      </c>
      <c r="D66" s="296"/>
      <c r="E66" s="319">
        <v>0</v>
      </c>
      <c r="F66" s="296"/>
      <c r="G66" s="319">
        <v>1005</v>
      </c>
      <c r="H66" s="296"/>
      <c r="I66" s="319">
        <v>389</v>
      </c>
      <c r="J66" s="296"/>
      <c r="K66" s="319">
        <v>330</v>
      </c>
      <c r="L66" s="296"/>
      <c r="M66" s="319">
        <v>0</v>
      </c>
      <c r="N66" s="296"/>
      <c r="O66" s="319">
        <v>-4180</v>
      </c>
      <c r="P66" s="296"/>
      <c r="Q66" s="319">
        <v>4469</v>
      </c>
      <c r="R66" s="296"/>
      <c r="S66" s="319">
        <v>-24</v>
      </c>
      <c r="T66" s="296"/>
      <c r="U66" s="319">
        <v>-2997</v>
      </c>
    </row>
    <row r="67" spans="1:26" s="257" customFormat="1" ht="15" customHeight="1" x14ac:dyDescent="0.25">
      <c r="A67" s="256"/>
      <c r="B67" s="383" t="s">
        <v>348</v>
      </c>
      <c r="C67" s="319">
        <v>-543</v>
      </c>
      <c r="D67" s="296"/>
      <c r="E67" s="319">
        <v>-4687</v>
      </c>
      <c r="F67" s="296"/>
      <c r="G67" s="319">
        <v>-4189</v>
      </c>
      <c r="H67" s="296"/>
      <c r="I67" s="319">
        <v>-1555</v>
      </c>
      <c r="J67" s="296"/>
      <c r="K67" s="319">
        <v>-763</v>
      </c>
      <c r="L67" s="296"/>
      <c r="M67" s="319">
        <v>-6634</v>
      </c>
      <c r="N67" s="296"/>
      <c r="O67" s="319">
        <v>0</v>
      </c>
      <c r="P67" s="296"/>
      <c r="Q67" s="319">
        <v>0</v>
      </c>
      <c r="R67" s="296"/>
      <c r="S67" s="319">
        <v>0</v>
      </c>
      <c r="T67" s="296"/>
      <c r="U67" s="319">
        <v>0</v>
      </c>
    </row>
    <row r="68" spans="1:26" ht="10" customHeight="1" x14ac:dyDescent="0.25">
      <c r="A68" s="256"/>
      <c r="B68" s="289"/>
      <c r="C68" s="288"/>
      <c r="D68" s="298"/>
      <c r="E68" s="288"/>
      <c r="F68" s="298"/>
      <c r="G68" s="288"/>
      <c r="H68" s="298"/>
      <c r="I68" s="288"/>
      <c r="J68" s="298"/>
      <c r="K68" s="288"/>
      <c r="L68" s="298"/>
      <c r="M68" s="288"/>
      <c r="N68" s="298"/>
      <c r="O68" s="288"/>
      <c r="P68" s="298"/>
      <c r="Q68" s="288"/>
      <c r="R68" s="294"/>
      <c r="S68" s="288"/>
      <c r="T68" s="294"/>
      <c r="U68" s="288"/>
      <c r="V68" s="257"/>
    </row>
    <row r="69" spans="1:26" s="262" customFormat="1" ht="15" customHeight="1" x14ac:dyDescent="0.25">
      <c r="A69" s="256"/>
      <c r="B69" s="378" t="s">
        <v>297</v>
      </c>
      <c r="C69" s="321">
        <v>-31586</v>
      </c>
      <c r="D69" s="298"/>
      <c r="E69" s="321">
        <v>35790</v>
      </c>
      <c r="F69" s="298"/>
      <c r="G69" s="321">
        <v>31139</v>
      </c>
      <c r="H69" s="298"/>
      <c r="I69" s="321">
        <v>15197</v>
      </c>
      <c r="J69" s="298"/>
      <c r="K69" s="321">
        <v>19153</v>
      </c>
      <c r="L69" s="298"/>
      <c r="M69" s="321">
        <v>-55776</v>
      </c>
      <c r="N69" s="298"/>
      <c r="O69" s="321">
        <v>36089</v>
      </c>
      <c r="P69" s="298"/>
      <c r="Q69" s="321">
        <v>3028</v>
      </c>
      <c r="R69" s="309"/>
      <c r="S69" s="321">
        <v>-33624</v>
      </c>
      <c r="T69" s="309"/>
      <c r="U69" s="321">
        <v>24168</v>
      </c>
      <c r="V69" s="257"/>
      <c r="W69" s="283"/>
      <c r="X69" s="283"/>
      <c r="Y69" s="283"/>
      <c r="Z69" s="257"/>
    </row>
    <row r="70" spans="1:26" ht="10" customHeight="1" x14ac:dyDescent="0.25">
      <c r="A70" s="256"/>
      <c r="B70" s="290"/>
      <c r="C70" s="285"/>
      <c r="D70" s="295"/>
      <c r="E70" s="285"/>
      <c r="F70" s="295"/>
      <c r="G70" s="285"/>
      <c r="H70" s="295"/>
      <c r="I70" s="285"/>
      <c r="J70" s="295"/>
      <c r="K70" s="285"/>
      <c r="L70" s="295"/>
      <c r="M70" s="285"/>
      <c r="N70" s="295"/>
      <c r="O70" s="285"/>
      <c r="P70" s="295"/>
      <c r="Q70" s="285"/>
      <c r="R70" s="294"/>
      <c r="S70" s="285"/>
      <c r="T70" s="294"/>
      <c r="U70" s="285"/>
      <c r="V70" s="257"/>
    </row>
    <row r="71" spans="1:26" s="257" customFormat="1" ht="15" customHeight="1" x14ac:dyDescent="0.25">
      <c r="A71" s="256"/>
      <c r="B71" s="383" t="s">
        <v>301</v>
      </c>
      <c r="C71" s="319">
        <v>0</v>
      </c>
      <c r="D71" s="296"/>
      <c r="E71" s="319">
        <v>0</v>
      </c>
      <c r="F71" s="296"/>
      <c r="G71" s="319">
        <v>0</v>
      </c>
      <c r="H71" s="296"/>
      <c r="I71" s="319">
        <v>0</v>
      </c>
      <c r="J71" s="296"/>
      <c r="K71" s="319">
        <v>0</v>
      </c>
      <c r="L71" s="296"/>
      <c r="M71" s="319">
        <v>0</v>
      </c>
      <c r="N71" s="296"/>
      <c r="O71" s="319">
        <v>0</v>
      </c>
      <c r="P71" s="296"/>
      <c r="Q71" s="319">
        <v>-336</v>
      </c>
      <c r="R71" s="296"/>
      <c r="S71" s="319">
        <v>0</v>
      </c>
      <c r="T71" s="296"/>
      <c r="U71" s="319">
        <v>0</v>
      </c>
    </row>
    <row r="72" spans="1:26" s="257" customFormat="1" ht="15" customHeight="1" x14ac:dyDescent="0.25">
      <c r="A72" s="256"/>
      <c r="B72" s="383" t="s">
        <v>250</v>
      </c>
      <c r="C72" s="319">
        <v>-100</v>
      </c>
      <c r="D72" s="296"/>
      <c r="E72" s="319">
        <v>-1542</v>
      </c>
      <c r="F72" s="296"/>
      <c r="G72" s="319">
        <v>-1241</v>
      </c>
      <c r="H72" s="296"/>
      <c r="I72" s="319">
        <v>-486</v>
      </c>
      <c r="J72" s="296"/>
      <c r="K72" s="319">
        <v>-32</v>
      </c>
      <c r="L72" s="296"/>
      <c r="M72" s="319">
        <v>11525</v>
      </c>
      <c r="N72" s="296"/>
      <c r="O72" s="319">
        <v>7658</v>
      </c>
      <c r="P72" s="296"/>
      <c r="Q72" s="319">
        <v>-4608</v>
      </c>
      <c r="R72" s="296"/>
      <c r="S72" s="319">
        <v>-547</v>
      </c>
      <c r="T72" s="296"/>
      <c r="U72" s="319">
        <v>16733</v>
      </c>
    </row>
    <row r="73" spans="1:26" s="257" customFormat="1" ht="15" customHeight="1" x14ac:dyDescent="0.25">
      <c r="A73" s="256"/>
      <c r="B73" s="383" t="s">
        <v>302</v>
      </c>
      <c r="C73" s="319">
        <v>-7958</v>
      </c>
      <c r="D73" s="296"/>
      <c r="E73" s="319">
        <v>-35176</v>
      </c>
      <c r="F73" s="296"/>
      <c r="G73" s="319">
        <v>-20623</v>
      </c>
      <c r="H73" s="296"/>
      <c r="I73" s="319">
        <v>-12437</v>
      </c>
      <c r="J73" s="296"/>
      <c r="K73" s="319">
        <v>-6369</v>
      </c>
      <c r="L73" s="296"/>
      <c r="M73" s="319">
        <v>-18406</v>
      </c>
      <c r="N73" s="296"/>
      <c r="O73" s="319">
        <v>-21252</v>
      </c>
      <c r="P73" s="296"/>
      <c r="Q73" s="319">
        <v>-18903</v>
      </c>
      <c r="R73" s="296"/>
      <c r="S73" s="319">
        <v>-19483</v>
      </c>
      <c r="T73" s="296"/>
      <c r="U73" s="319">
        <v>-23444</v>
      </c>
    </row>
    <row r="74" spans="1:26" s="257" customFormat="1" ht="15" customHeight="1" x14ac:dyDescent="0.25">
      <c r="A74" s="256"/>
      <c r="B74" s="383" t="s">
        <v>326</v>
      </c>
      <c r="C74" s="319">
        <v>0</v>
      </c>
      <c r="D74" s="296"/>
      <c r="E74" s="319">
        <v>0</v>
      </c>
      <c r="F74" s="296"/>
      <c r="G74" s="319">
        <v>0</v>
      </c>
      <c r="H74" s="296"/>
      <c r="I74" s="319">
        <v>0</v>
      </c>
      <c r="J74" s="296"/>
      <c r="K74" s="319">
        <v>0</v>
      </c>
      <c r="L74" s="296"/>
      <c r="M74" s="319">
        <v>0</v>
      </c>
      <c r="N74" s="296"/>
      <c r="O74" s="319">
        <v>0</v>
      </c>
      <c r="P74" s="296"/>
      <c r="Q74" s="319">
        <v>0</v>
      </c>
      <c r="R74" s="296"/>
      <c r="S74" s="319">
        <v>1000</v>
      </c>
      <c r="T74" s="296"/>
      <c r="U74" s="319">
        <v>0</v>
      </c>
    </row>
    <row r="75" spans="1:26" s="257" customFormat="1" ht="15" customHeight="1" x14ac:dyDescent="0.25">
      <c r="A75" s="256"/>
      <c r="B75" s="383" t="s">
        <v>317</v>
      </c>
      <c r="C75" s="319">
        <v>0</v>
      </c>
      <c r="D75" s="296"/>
      <c r="E75" s="319">
        <v>0</v>
      </c>
      <c r="F75" s="296"/>
      <c r="G75" s="319">
        <v>0</v>
      </c>
      <c r="H75" s="296"/>
      <c r="I75" s="319">
        <v>0</v>
      </c>
      <c r="J75" s="296"/>
      <c r="K75" s="319">
        <v>0</v>
      </c>
      <c r="L75" s="296"/>
      <c r="M75" s="319">
        <v>0</v>
      </c>
      <c r="N75" s="296"/>
      <c r="O75" s="319">
        <v>0</v>
      </c>
      <c r="P75" s="296"/>
      <c r="Q75" s="319">
        <v>0</v>
      </c>
      <c r="R75" s="296"/>
      <c r="S75" s="319">
        <v>102939</v>
      </c>
      <c r="T75" s="296"/>
      <c r="U75" s="319">
        <v>5559</v>
      </c>
    </row>
    <row r="76" spans="1:26" s="257" customFormat="1" ht="15" customHeight="1" x14ac:dyDescent="0.25">
      <c r="A76" s="256"/>
      <c r="B76" s="383" t="s">
        <v>316</v>
      </c>
      <c r="C76" s="319">
        <v>0</v>
      </c>
      <c r="D76" s="296"/>
      <c r="E76" s="319">
        <v>0</v>
      </c>
      <c r="F76" s="296"/>
      <c r="G76" s="319">
        <v>0</v>
      </c>
      <c r="H76" s="296"/>
      <c r="I76" s="319">
        <v>0</v>
      </c>
      <c r="J76" s="296"/>
      <c r="K76" s="319">
        <v>0</v>
      </c>
      <c r="L76" s="296"/>
      <c r="M76" s="319">
        <v>0</v>
      </c>
      <c r="N76" s="296"/>
      <c r="O76" s="319">
        <v>0</v>
      </c>
      <c r="P76" s="296"/>
      <c r="Q76" s="319">
        <v>0</v>
      </c>
      <c r="R76" s="296"/>
      <c r="S76" s="319">
        <v>-3582</v>
      </c>
      <c r="T76" s="296"/>
      <c r="U76" s="319">
        <v>0</v>
      </c>
    </row>
    <row r="77" spans="1:26" ht="10" customHeight="1" x14ac:dyDescent="0.25">
      <c r="A77" s="256"/>
      <c r="B77" s="287"/>
      <c r="C77" s="285"/>
      <c r="D77" s="295"/>
      <c r="E77" s="285"/>
      <c r="F77" s="295"/>
      <c r="G77" s="285"/>
      <c r="H77" s="295"/>
      <c r="I77" s="285"/>
      <c r="J77" s="295"/>
      <c r="K77" s="285"/>
      <c r="L77" s="295"/>
      <c r="M77" s="285"/>
      <c r="N77" s="295"/>
      <c r="O77" s="285"/>
      <c r="P77" s="295"/>
      <c r="Q77" s="285"/>
      <c r="R77" s="294"/>
      <c r="S77" s="285"/>
      <c r="T77" s="294"/>
      <c r="U77" s="285"/>
    </row>
    <row r="78" spans="1:26" s="262" customFormat="1" ht="15" customHeight="1" x14ac:dyDescent="0.25">
      <c r="A78" s="256"/>
      <c r="B78" s="378" t="s">
        <v>303</v>
      </c>
      <c r="C78" s="321">
        <v>-8058</v>
      </c>
      <c r="D78" s="298"/>
      <c r="E78" s="321">
        <v>-36718</v>
      </c>
      <c r="F78" s="298"/>
      <c r="G78" s="321">
        <v>-21864</v>
      </c>
      <c r="H78" s="298"/>
      <c r="I78" s="321">
        <v>-12923</v>
      </c>
      <c r="J78" s="298"/>
      <c r="K78" s="321">
        <v>-6401</v>
      </c>
      <c r="L78" s="298"/>
      <c r="M78" s="321">
        <v>-6881</v>
      </c>
      <c r="N78" s="298"/>
      <c r="O78" s="321">
        <v>-13594</v>
      </c>
      <c r="P78" s="298"/>
      <c r="Q78" s="321">
        <v>-23847</v>
      </c>
      <c r="R78" s="309"/>
      <c r="S78" s="321">
        <v>80327</v>
      </c>
      <c r="T78" s="309"/>
      <c r="U78" s="321">
        <v>-1152</v>
      </c>
      <c r="V78" s="257"/>
    </row>
    <row r="79" spans="1:26" ht="10" customHeight="1" x14ac:dyDescent="0.25">
      <c r="A79" s="256"/>
      <c r="B79" s="290"/>
      <c r="C79" s="285"/>
      <c r="D79" s="295"/>
      <c r="E79" s="285"/>
      <c r="F79" s="295"/>
      <c r="G79" s="285"/>
      <c r="H79" s="295"/>
      <c r="I79" s="285"/>
      <c r="J79" s="295"/>
      <c r="K79" s="285"/>
      <c r="L79" s="295"/>
      <c r="M79" s="285"/>
      <c r="N79" s="295"/>
      <c r="O79" s="285"/>
      <c r="P79" s="295"/>
      <c r="Q79" s="285"/>
      <c r="R79" s="294"/>
      <c r="S79" s="285"/>
      <c r="T79" s="294"/>
      <c r="U79" s="285"/>
    </row>
    <row r="80" spans="1:26" s="257" customFormat="1" ht="15" customHeight="1" x14ac:dyDescent="0.25">
      <c r="A80" s="256"/>
      <c r="B80" s="383" t="s">
        <v>363</v>
      </c>
      <c r="C80" s="319">
        <v>-889</v>
      </c>
      <c r="D80" s="296"/>
      <c r="E80" s="319">
        <v>-117</v>
      </c>
      <c r="F80" s="296"/>
      <c r="G80" s="319">
        <v>-974</v>
      </c>
      <c r="H80" s="296"/>
      <c r="I80" s="319">
        <v>-2542</v>
      </c>
      <c r="J80" s="296">
        <v>0</v>
      </c>
      <c r="K80" s="319">
        <v>0</v>
      </c>
      <c r="L80" s="296"/>
      <c r="M80" s="319">
        <v>0</v>
      </c>
      <c r="N80" s="296"/>
      <c r="O80" s="319">
        <v>0</v>
      </c>
      <c r="P80" s="296"/>
      <c r="Q80" s="319">
        <v>0</v>
      </c>
      <c r="R80" s="296"/>
      <c r="S80" s="319">
        <v>0</v>
      </c>
      <c r="T80" s="296"/>
      <c r="U80" s="319">
        <v>0</v>
      </c>
    </row>
    <row r="81" spans="1:22" s="257" customFormat="1" ht="15" customHeight="1" x14ac:dyDescent="0.25">
      <c r="A81" s="256"/>
      <c r="B81" s="383" t="s">
        <v>304</v>
      </c>
      <c r="C81" s="319">
        <v>0</v>
      </c>
      <c r="D81" s="296"/>
      <c r="E81" s="319">
        <v>8</v>
      </c>
      <c r="F81" s="296"/>
      <c r="G81" s="319">
        <v>8</v>
      </c>
      <c r="H81" s="296"/>
      <c r="I81" s="319">
        <v>0</v>
      </c>
      <c r="J81" s="296">
        <v>0</v>
      </c>
      <c r="K81" s="319">
        <v>0</v>
      </c>
      <c r="L81" s="296"/>
      <c r="M81" s="319">
        <v>0</v>
      </c>
      <c r="N81" s="296"/>
      <c r="O81" s="319">
        <v>0</v>
      </c>
      <c r="P81" s="296"/>
      <c r="Q81" s="319">
        <v>8</v>
      </c>
      <c r="R81" s="296"/>
      <c r="S81" s="319">
        <v>-880</v>
      </c>
      <c r="T81" s="296"/>
      <c r="U81" s="319">
        <v>-402</v>
      </c>
    </row>
    <row r="82" spans="1:22" s="257" customFormat="1" ht="15" customHeight="1" x14ac:dyDescent="0.25">
      <c r="A82" s="256"/>
      <c r="B82" s="383" t="s">
        <v>324</v>
      </c>
      <c r="C82" s="319">
        <v>0</v>
      </c>
      <c r="D82" s="296"/>
      <c r="E82" s="319">
        <v>0</v>
      </c>
      <c r="F82" s="296"/>
      <c r="G82" s="319">
        <v>0</v>
      </c>
      <c r="H82" s="296"/>
      <c r="I82" s="319">
        <v>33134</v>
      </c>
      <c r="J82" s="296">
        <v>8895</v>
      </c>
      <c r="K82" s="319">
        <v>0</v>
      </c>
      <c r="L82" s="296"/>
      <c r="M82" s="319">
        <v>-1110</v>
      </c>
      <c r="N82" s="296"/>
      <c r="O82" s="319">
        <v>0</v>
      </c>
      <c r="P82" s="296"/>
      <c r="Q82" s="319">
        <v>0</v>
      </c>
      <c r="R82" s="296"/>
      <c r="S82" s="319">
        <v>0</v>
      </c>
      <c r="T82" s="296"/>
      <c r="U82" s="319">
        <v>0</v>
      </c>
    </row>
    <row r="83" spans="1:22" s="257" customFormat="1" ht="15" customHeight="1" x14ac:dyDescent="0.25">
      <c r="A83" s="256"/>
      <c r="B83" s="383" t="s">
        <v>305</v>
      </c>
      <c r="C83" s="319">
        <v>50599</v>
      </c>
      <c r="D83" s="296"/>
      <c r="E83" s="319">
        <v>50948</v>
      </c>
      <c r="F83" s="296"/>
      <c r="G83" s="319">
        <v>41279</v>
      </c>
      <c r="H83" s="296"/>
      <c r="I83" s="319">
        <v>0</v>
      </c>
      <c r="J83" s="296">
        <v>24844</v>
      </c>
      <c r="K83" s="319">
        <v>1134</v>
      </c>
      <c r="L83" s="296"/>
      <c r="M83" s="319">
        <v>49174</v>
      </c>
      <c r="N83" s="296"/>
      <c r="O83" s="319">
        <v>17843</v>
      </c>
      <c r="P83" s="296"/>
      <c r="Q83" s="319">
        <v>68260</v>
      </c>
      <c r="R83" s="296"/>
      <c r="S83" s="319">
        <v>379</v>
      </c>
      <c r="T83" s="296"/>
      <c r="U83" s="319">
        <v>18028</v>
      </c>
    </row>
    <row r="84" spans="1:22" s="257" customFormat="1" ht="15" customHeight="1" x14ac:dyDescent="0.25">
      <c r="A84" s="256"/>
      <c r="B84" s="383" t="s">
        <v>306</v>
      </c>
      <c r="C84" s="319">
        <v>-32491</v>
      </c>
      <c r="D84" s="296"/>
      <c r="E84" s="319">
        <v>-30555</v>
      </c>
      <c r="F84" s="296"/>
      <c r="G84" s="319">
        <v>-30082</v>
      </c>
      <c r="H84" s="296"/>
      <c r="I84" s="319">
        <v>-29640</v>
      </c>
      <c r="J84" s="296">
        <v>-8351</v>
      </c>
      <c r="K84" s="319">
        <v>-16783</v>
      </c>
      <c r="L84" s="296"/>
      <c r="M84" s="319">
        <v>-10176</v>
      </c>
      <c r="N84" s="296"/>
      <c r="O84" s="319">
        <v>-9325</v>
      </c>
      <c r="P84" s="296"/>
      <c r="Q84" s="319">
        <v>-70942</v>
      </c>
      <c r="R84" s="296"/>
      <c r="S84" s="319">
        <v>-41521</v>
      </c>
      <c r="T84" s="296"/>
      <c r="U84" s="319">
        <v>-16478</v>
      </c>
    </row>
    <row r="85" spans="1:22" s="257" customFormat="1" ht="15" customHeight="1" x14ac:dyDescent="0.25">
      <c r="A85" s="256"/>
      <c r="B85" s="383" t="s">
        <v>334</v>
      </c>
      <c r="C85" s="319">
        <v>0</v>
      </c>
      <c r="D85" s="296"/>
      <c r="E85" s="319">
        <v>-21332</v>
      </c>
      <c r="F85" s="296"/>
      <c r="G85" s="319">
        <v>-21333</v>
      </c>
      <c r="H85" s="296"/>
      <c r="I85" s="319">
        <v>-21333</v>
      </c>
      <c r="J85" s="296">
        <v>-8000</v>
      </c>
      <c r="K85" s="319">
        <v>-2667</v>
      </c>
      <c r="L85" s="296"/>
      <c r="M85" s="319">
        <v>-10667</v>
      </c>
      <c r="N85" s="296"/>
      <c r="O85" s="319">
        <v>-8000</v>
      </c>
      <c r="P85" s="296"/>
      <c r="Q85" s="319">
        <v>39078</v>
      </c>
      <c r="R85" s="296"/>
      <c r="S85" s="319">
        <v>0</v>
      </c>
      <c r="T85" s="296"/>
      <c r="U85" s="319">
        <v>0</v>
      </c>
    </row>
    <row r="86" spans="1:22" s="282" customFormat="1" ht="10" customHeight="1" x14ac:dyDescent="0.25">
      <c r="A86" s="269"/>
      <c r="B86" s="287"/>
      <c r="C86" s="288"/>
      <c r="D86" s="298"/>
      <c r="E86" s="288"/>
      <c r="F86" s="298"/>
      <c r="G86" s="288"/>
      <c r="H86" s="298"/>
      <c r="I86" s="288"/>
      <c r="J86" s="298"/>
      <c r="K86" s="288"/>
      <c r="L86" s="298"/>
      <c r="M86" s="288"/>
      <c r="N86" s="298"/>
      <c r="O86" s="288"/>
      <c r="P86" s="298"/>
      <c r="Q86" s="288"/>
      <c r="R86" s="294"/>
      <c r="S86" s="288"/>
      <c r="T86" s="294"/>
      <c r="U86" s="288"/>
    </row>
    <row r="87" spans="1:22" s="262" customFormat="1" ht="15" customHeight="1" x14ac:dyDescent="0.25">
      <c r="A87" s="256"/>
      <c r="B87" s="378" t="s">
        <v>307</v>
      </c>
      <c r="C87" s="321">
        <f>SUM(C80:C85)</f>
        <v>17219</v>
      </c>
      <c r="D87" s="298"/>
      <c r="E87" s="321">
        <v>-1048</v>
      </c>
      <c r="F87" s="298"/>
      <c r="G87" s="321">
        <v>-11102</v>
      </c>
      <c r="H87" s="298"/>
      <c r="I87" s="321">
        <v>-20381</v>
      </c>
      <c r="J87" s="298">
        <v>17388</v>
      </c>
      <c r="K87" s="321">
        <v>-18316</v>
      </c>
      <c r="L87" s="298"/>
      <c r="M87" s="321">
        <v>27221</v>
      </c>
      <c r="N87" s="298"/>
      <c r="O87" s="321">
        <v>518</v>
      </c>
      <c r="P87" s="298"/>
      <c r="Q87" s="321">
        <v>36404</v>
      </c>
      <c r="R87" s="309"/>
      <c r="S87" s="321">
        <v>-42022</v>
      </c>
      <c r="T87" s="309"/>
      <c r="U87" s="321">
        <v>1148</v>
      </c>
      <c r="V87" s="257"/>
    </row>
    <row r="88" spans="1:22" s="282" customFormat="1" ht="10" customHeight="1" x14ac:dyDescent="0.25">
      <c r="A88" s="269"/>
      <c r="B88" s="291"/>
      <c r="C88" s="292"/>
      <c r="D88" s="299"/>
      <c r="E88" s="292"/>
      <c r="F88" s="299"/>
      <c r="G88" s="292"/>
      <c r="H88" s="299"/>
      <c r="I88" s="292"/>
      <c r="J88" s="299"/>
      <c r="K88" s="292"/>
      <c r="L88" s="299"/>
      <c r="M88" s="292"/>
      <c r="N88" s="299"/>
      <c r="O88" s="292"/>
      <c r="P88" s="299"/>
      <c r="Q88" s="292"/>
      <c r="R88" s="294"/>
      <c r="S88" s="292"/>
      <c r="T88" s="294"/>
      <c r="U88" s="292"/>
    </row>
    <row r="89" spans="1:22" s="257" customFormat="1" ht="15" customHeight="1" x14ac:dyDescent="0.25">
      <c r="A89" s="256"/>
      <c r="B89" s="383" t="s">
        <v>308</v>
      </c>
      <c r="C89" s="319">
        <v>1906</v>
      </c>
      <c r="D89" s="296"/>
      <c r="E89" s="319">
        <v>2812</v>
      </c>
      <c r="F89" s="296"/>
      <c r="G89" s="319">
        <v>1511</v>
      </c>
      <c r="H89" s="296"/>
      <c r="I89" s="319">
        <v>402</v>
      </c>
      <c r="J89" s="296">
        <v>-1695</v>
      </c>
      <c r="K89" s="319">
        <v>231</v>
      </c>
      <c r="L89" s="296"/>
      <c r="M89" s="319">
        <v>-2412</v>
      </c>
      <c r="N89" s="296"/>
      <c r="O89" s="319">
        <v>-225</v>
      </c>
      <c r="P89" s="296"/>
      <c r="Q89" s="319">
        <v>-511</v>
      </c>
      <c r="R89" s="296"/>
      <c r="S89" s="319">
        <v>-572</v>
      </c>
      <c r="T89" s="296"/>
      <c r="U89" s="319">
        <v>-1017</v>
      </c>
    </row>
    <row r="90" spans="1:22" s="282" customFormat="1" ht="10" customHeight="1" x14ac:dyDescent="0.25">
      <c r="A90" s="256"/>
      <c r="B90" s="287"/>
      <c r="C90" s="288"/>
      <c r="D90" s="298"/>
      <c r="E90" s="288"/>
      <c r="F90" s="298"/>
      <c r="G90" s="288"/>
      <c r="H90" s="298"/>
      <c r="I90" s="288"/>
      <c r="J90" s="298"/>
      <c r="K90" s="288"/>
      <c r="L90" s="298"/>
      <c r="M90" s="288"/>
      <c r="N90" s="298"/>
      <c r="O90" s="288"/>
      <c r="P90" s="298"/>
      <c r="Q90" s="288"/>
      <c r="R90" s="294"/>
      <c r="S90" s="288"/>
      <c r="T90" s="294"/>
      <c r="U90" s="288"/>
    </row>
    <row r="91" spans="1:22" s="262" customFormat="1" ht="15" customHeight="1" x14ac:dyDescent="0.25">
      <c r="A91" s="256"/>
      <c r="B91" s="378" t="s">
        <v>309</v>
      </c>
      <c r="C91" s="321">
        <f>C89+C87+C78+C69</f>
        <v>-20519</v>
      </c>
      <c r="D91" s="298"/>
      <c r="E91" s="321">
        <v>836</v>
      </c>
      <c r="F91" s="298"/>
      <c r="G91" s="321">
        <v>-316</v>
      </c>
      <c r="H91" s="298"/>
      <c r="I91" s="321">
        <v>-17705</v>
      </c>
      <c r="J91" s="298">
        <v>-45726</v>
      </c>
      <c r="K91" s="321">
        <v>-5333</v>
      </c>
      <c r="L91" s="298"/>
      <c r="M91" s="321">
        <v>-37848</v>
      </c>
      <c r="N91" s="298"/>
      <c r="O91" s="321">
        <v>22788</v>
      </c>
      <c r="P91" s="298"/>
      <c r="Q91" s="321">
        <v>15074</v>
      </c>
      <c r="R91" s="309"/>
      <c r="S91" s="321">
        <v>4109</v>
      </c>
      <c r="T91" s="309"/>
      <c r="U91" s="321">
        <v>23147</v>
      </c>
      <c r="V91" s="257"/>
    </row>
    <row r="92" spans="1:22" s="282" customFormat="1" ht="10" customHeight="1" x14ac:dyDescent="0.25">
      <c r="A92" s="256"/>
      <c r="B92" s="290"/>
      <c r="C92" s="292"/>
      <c r="D92" s="299"/>
      <c r="E92" s="292"/>
      <c r="F92" s="299"/>
      <c r="G92" s="292"/>
      <c r="H92" s="299"/>
      <c r="I92" s="292"/>
      <c r="J92" s="299"/>
      <c r="K92" s="292"/>
      <c r="L92" s="299"/>
      <c r="M92" s="292"/>
      <c r="N92" s="299"/>
      <c r="O92" s="292"/>
      <c r="P92" s="299"/>
      <c r="Q92" s="292"/>
      <c r="R92" s="294"/>
      <c r="S92" s="292"/>
      <c r="T92" s="294"/>
      <c r="U92" s="292"/>
    </row>
    <row r="93" spans="1:22" s="262" customFormat="1" ht="15" customHeight="1" x14ac:dyDescent="0.25">
      <c r="A93" s="256"/>
      <c r="B93" s="378" t="s">
        <v>310</v>
      </c>
      <c r="C93" s="321">
        <v>50456</v>
      </c>
      <c r="D93" s="298"/>
      <c r="E93" s="321">
        <v>49620</v>
      </c>
      <c r="F93" s="298"/>
      <c r="G93" s="321">
        <v>49620</v>
      </c>
      <c r="H93" s="298"/>
      <c r="I93" s="321">
        <v>49620</v>
      </c>
      <c r="J93" s="298">
        <v>0</v>
      </c>
      <c r="K93" s="321">
        <v>49620</v>
      </c>
      <c r="L93" s="298"/>
      <c r="M93" s="321">
        <v>87468</v>
      </c>
      <c r="N93" s="298"/>
      <c r="O93" s="321">
        <v>64680</v>
      </c>
      <c r="P93" s="298"/>
      <c r="Q93" s="321">
        <v>49606</v>
      </c>
      <c r="R93" s="309"/>
      <c r="S93" s="321">
        <v>45497</v>
      </c>
      <c r="T93" s="309"/>
      <c r="U93" s="321">
        <v>22350</v>
      </c>
      <c r="V93" s="257"/>
    </row>
    <row r="94" spans="1:22" s="282" customFormat="1" ht="10" customHeight="1" x14ac:dyDescent="0.25">
      <c r="A94" s="269"/>
      <c r="B94" s="291"/>
      <c r="C94" s="292"/>
      <c r="D94" s="299"/>
      <c r="E94" s="292"/>
      <c r="F94" s="299"/>
      <c r="G94" s="292"/>
      <c r="H94" s="299"/>
      <c r="I94" s="292"/>
      <c r="J94" s="299"/>
      <c r="K94" s="292"/>
      <c r="L94" s="299"/>
      <c r="M94" s="292"/>
      <c r="N94" s="299"/>
      <c r="O94" s="292"/>
      <c r="P94" s="299"/>
      <c r="Q94" s="292"/>
      <c r="R94" s="294"/>
      <c r="S94" s="292"/>
      <c r="T94" s="294"/>
      <c r="U94" s="292"/>
    </row>
    <row r="95" spans="1:22" s="262" customFormat="1" ht="15" customHeight="1" x14ac:dyDescent="0.25">
      <c r="A95" s="256"/>
      <c r="B95" s="378" t="s">
        <v>311</v>
      </c>
      <c r="C95" s="321">
        <v>29937</v>
      </c>
      <c r="D95" s="298"/>
      <c r="E95" s="321">
        <v>50456</v>
      </c>
      <c r="F95" s="298"/>
      <c r="G95" s="321">
        <v>49304</v>
      </c>
      <c r="H95" s="298"/>
      <c r="I95" s="321">
        <v>31915</v>
      </c>
      <c r="J95" s="298">
        <v>87468</v>
      </c>
      <c r="K95" s="321">
        <v>44287</v>
      </c>
      <c r="L95" s="298"/>
      <c r="M95" s="321">
        <v>49620</v>
      </c>
      <c r="N95" s="298"/>
      <c r="O95" s="321">
        <v>87468</v>
      </c>
      <c r="P95" s="298"/>
      <c r="Q95" s="321">
        <v>64680</v>
      </c>
      <c r="R95" s="309"/>
      <c r="S95" s="321">
        <v>49606</v>
      </c>
      <c r="T95" s="309"/>
      <c r="U95" s="321">
        <v>45497</v>
      </c>
      <c r="V95" s="257"/>
    </row>
    <row r="96" spans="1:22" ht="5.15" customHeight="1" x14ac:dyDescent="0.25">
      <c r="B96" s="260"/>
    </row>
  </sheetData>
  <mergeCells count="1">
    <mergeCell ref="C8:U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52"/>
  <sheetViews>
    <sheetView showGridLines="0" tabSelected="1" topLeftCell="D1" zoomScale="80" zoomScaleNormal="80" workbookViewId="0">
      <selection activeCell="AF33" sqref="AF33:AF34"/>
    </sheetView>
  </sheetViews>
  <sheetFormatPr defaultColWidth="18.7265625" defaultRowHeight="12.5" x14ac:dyDescent="0.25"/>
  <cols>
    <col min="1" max="2" width="1.7265625" customWidth="1"/>
    <col min="3" max="3" width="44.7265625" customWidth="1"/>
    <col min="4" max="4" width="9.26953125" bestFit="1" customWidth="1"/>
    <col min="5" max="5" width="1.1796875" style="12" customWidth="1"/>
    <col min="6" max="6" width="9.7265625" customWidth="1"/>
    <col min="7" max="7" width="1.1796875" style="255" customWidth="1"/>
    <col min="8" max="8" width="9.7265625" customWidth="1"/>
    <col min="9" max="9" width="1.1796875" style="255" customWidth="1"/>
    <col min="10" max="10" width="9.7265625" customWidth="1"/>
    <col min="11" max="11" width="1.1796875" style="255" customWidth="1"/>
    <col min="12" max="12" width="9.7265625" customWidth="1"/>
    <col min="13" max="13" width="1.1796875" style="255" customWidth="1"/>
    <col min="14" max="14" width="9.7265625" customWidth="1"/>
    <col min="15" max="15" width="1" style="255" customWidth="1"/>
    <col min="16" max="16" width="9.7265625" customWidth="1"/>
    <col min="17" max="17" width="1" style="255" customWidth="1"/>
    <col min="18" max="18" width="9.7265625" customWidth="1"/>
    <col min="19" max="19" width="1" style="255" customWidth="1"/>
    <col min="20" max="20" width="9.7265625" customWidth="1"/>
    <col min="21" max="21" width="1.1796875" style="255" customWidth="1"/>
    <col min="22" max="22" width="9.7265625" customWidth="1"/>
    <col min="23" max="23" width="1" style="255" customWidth="1"/>
    <col min="24" max="24" width="9.7265625" customWidth="1"/>
    <col min="25" max="25" width="1" style="255" customWidth="1"/>
    <col min="26" max="26" width="9.7265625" customWidth="1"/>
    <col min="27" max="27" width="1" style="255" customWidth="1"/>
    <col min="28" max="28" width="9.7265625" customWidth="1"/>
    <col min="29" max="29" width="1" style="255" customWidth="1"/>
    <col min="30" max="30" width="9.7265625" customWidth="1"/>
    <col min="31" max="31" width="1.1796875" style="255" customWidth="1"/>
    <col min="32" max="32" width="9.7265625" customWidth="1"/>
    <col min="33" max="33" width="1" style="255" customWidth="1"/>
    <col min="34" max="34" width="9.7265625" customWidth="1"/>
  </cols>
  <sheetData>
    <row r="1" spans="1:34" ht="10" customHeight="1" x14ac:dyDescent="0.25">
      <c r="A1" s="1"/>
      <c r="B1" s="2"/>
      <c r="C1" s="1"/>
      <c r="D1" s="1"/>
      <c r="E1" s="3"/>
      <c r="F1" s="1"/>
      <c r="G1" s="222"/>
      <c r="H1" s="1"/>
      <c r="I1" s="222"/>
      <c r="J1" s="1"/>
      <c r="K1" s="222"/>
      <c r="L1" s="1"/>
      <c r="M1" s="222"/>
      <c r="N1" s="1"/>
      <c r="O1" s="222"/>
      <c r="P1" s="1"/>
      <c r="Q1" s="222"/>
      <c r="R1" s="1"/>
      <c r="S1" s="222"/>
      <c r="T1" s="1"/>
      <c r="U1" s="222"/>
      <c r="V1" s="1"/>
      <c r="W1" s="222"/>
      <c r="X1" s="1"/>
      <c r="Y1" s="222"/>
      <c r="Z1" s="1"/>
      <c r="AA1" s="222"/>
      <c r="AB1" s="1"/>
      <c r="AC1" s="222"/>
      <c r="AD1" s="1"/>
      <c r="AE1" s="222"/>
      <c r="AF1" s="1"/>
      <c r="AG1" s="222"/>
      <c r="AH1" s="1"/>
    </row>
    <row r="2" spans="1:34" ht="15" customHeight="1" x14ac:dyDescent="0.25">
      <c r="A2" s="4"/>
      <c r="B2" s="389" t="s">
        <v>24</v>
      </c>
      <c r="C2" s="389"/>
      <c r="D2" s="228"/>
      <c r="E2" s="229"/>
      <c r="F2" s="228"/>
      <c r="G2" s="230"/>
      <c r="H2" s="228"/>
      <c r="I2" s="230"/>
      <c r="J2" s="228"/>
      <c r="K2" s="230"/>
      <c r="L2" s="228"/>
      <c r="M2" s="230"/>
      <c r="N2" s="228"/>
      <c r="O2" s="230"/>
      <c r="P2" s="228"/>
      <c r="Q2" s="230"/>
      <c r="R2" s="228"/>
      <c r="S2" s="230"/>
      <c r="T2" s="228"/>
      <c r="U2" s="230"/>
      <c r="V2" s="228"/>
      <c r="W2" s="230"/>
      <c r="X2" s="228"/>
      <c r="Y2" s="230"/>
      <c r="Z2" s="228"/>
      <c r="AA2" s="230"/>
      <c r="AB2" s="228"/>
      <c r="AC2" s="230"/>
      <c r="AD2" s="228"/>
      <c r="AE2" s="230"/>
      <c r="AF2" s="228"/>
      <c r="AG2" s="230"/>
      <c r="AH2" s="228"/>
    </row>
    <row r="3" spans="1:34" ht="8.15" customHeight="1" x14ac:dyDescent="0.25">
      <c r="A3" s="4"/>
      <c r="B3" s="228"/>
      <c r="C3" s="228"/>
      <c r="D3" s="228"/>
      <c r="E3" s="229"/>
      <c r="F3" s="228"/>
      <c r="G3" s="230"/>
      <c r="H3" s="228"/>
      <c r="I3" s="230"/>
      <c r="J3" s="228"/>
      <c r="K3" s="230"/>
      <c r="L3" s="228"/>
      <c r="M3" s="230"/>
      <c r="N3" s="228"/>
      <c r="O3" s="230"/>
      <c r="P3" s="228"/>
      <c r="Q3" s="230"/>
      <c r="R3" s="228"/>
      <c r="S3" s="230"/>
      <c r="T3" s="228"/>
      <c r="U3" s="230"/>
      <c r="V3" s="228"/>
      <c r="W3" s="230"/>
      <c r="X3" s="228"/>
      <c r="Y3" s="230"/>
      <c r="Z3" s="228"/>
      <c r="AA3" s="230"/>
      <c r="AB3" s="228"/>
      <c r="AC3" s="230"/>
      <c r="AD3" s="228"/>
      <c r="AE3" s="230"/>
      <c r="AF3" s="228"/>
      <c r="AG3" s="230"/>
      <c r="AH3" s="228"/>
    </row>
    <row r="4" spans="1:34" ht="15" customHeight="1" x14ac:dyDescent="0.25">
      <c r="A4" s="4"/>
      <c r="B4" s="312" t="s">
        <v>215</v>
      </c>
      <c r="C4" s="312"/>
      <c r="D4" s="251"/>
      <c r="E4" s="252"/>
      <c r="F4" s="251"/>
      <c r="G4" s="253"/>
      <c r="H4" s="251"/>
      <c r="I4" s="253"/>
      <c r="J4" s="251"/>
      <c r="K4" s="253"/>
      <c r="L4" s="251"/>
      <c r="M4" s="253"/>
      <c r="N4" s="251"/>
      <c r="O4" s="253"/>
      <c r="P4" s="251"/>
      <c r="Q4" s="253"/>
      <c r="R4" s="251"/>
      <c r="S4" s="253"/>
      <c r="T4" s="251"/>
      <c r="U4" s="253"/>
      <c r="V4" s="251"/>
      <c r="W4" s="253"/>
      <c r="X4" s="251"/>
      <c r="Y4" s="253"/>
      <c r="Z4" s="251"/>
      <c r="AA4" s="253"/>
      <c r="AB4" s="251"/>
      <c r="AC4" s="253"/>
      <c r="AD4" s="251"/>
      <c r="AE4" s="253"/>
      <c r="AF4" s="251"/>
      <c r="AG4" s="253"/>
      <c r="AH4" s="251"/>
    </row>
    <row r="5" spans="1:34" ht="15" customHeight="1" x14ac:dyDescent="0.25">
      <c r="A5" s="5"/>
      <c r="B5" s="313"/>
      <c r="C5" s="313" t="s">
        <v>216</v>
      </c>
      <c r="D5" s="228"/>
      <c r="E5" s="229"/>
      <c r="F5" s="228"/>
      <c r="G5" s="230"/>
      <c r="H5" s="228"/>
      <c r="I5" s="230"/>
      <c r="J5" s="228"/>
      <c r="K5" s="230"/>
      <c r="L5" s="228"/>
      <c r="M5" s="230"/>
      <c r="N5" s="228"/>
      <c r="O5" s="230"/>
      <c r="P5" s="228"/>
      <c r="Q5" s="230"/>
      <c r="R5" s="228"/>
      <c r="S5" s="230"/>
      <c r="T5" s="228"/>
      <c r="U5" s="230"/>
      <c r="V5" s="228"/>
      <c r="W5" s="230"/>
      <c r="X5" s="228"/>
      <c r="Y5" s="230"/>
      <c r="Z5" s="228"/>
      <c r="AA5" s="230"/>
      <c r="AB5" s="228"/>
      <c r="AC5" s="230"/>
      <c r="AD5" s="228"/>
      <c r="AE5" s="230"/>
      <c r="AF5" s="228"/>
      <c r="AG5" s="230"/>
      <c r="AH5" s="228"/>
    </row>
    <row r="6" spans="1:34" ht="15" customHeight="1" x14ac:dyDescent="0.25">
      <c r="A6" s="5"/>
      <c r="B6" s="313"/>
      <c r="C6" s="313" t="s">
        <v>331</v>
      </c>
      <c r="D6" s="228"/>
      <c r="E6" s="229"/>
      <c r="F6" s="228"/>
      <c r="G6" s="230"/>
      <c r="H6" s="228"/>
      <c r="I6" s="230"/>
      <c r="J6" s="228"/>
      <c r="K6" s="230"/>
      <c r="L6" s="228"/>
      <c r="M6" s="230"/>
      <c r="N6" s="228"/>
      <c r="O6" s="230"/>
      <c r="P6" s="228"/>
      <c r="Q6" s="230"/>
      <c r="R6" s="228"/>
      <c r="S6" s="230"/>
      <c r="T6" s="228"/>
      <c r="U6" s="230"/>
      <c r="V6" s="228"/>
      <c r="W6" s="230"/>
      <c r="X6" s="228"/>
      <c r="Y6" s="230"/>
      <c r="Z6" s="228"/>
      <c r="AA6" s="230"/>
      <c r="AB6" s="228"/>
      <c r="AC6" s="230"/>
      <c r="AD6" s="228"/>
      <c r="AE6" s="230"/>
      <c r="AF6" s="228"/>
      <c r="AG6" s="230"/>
      <c r="AH6" s="228"/>
    </row>
    <row r="7" spans="1:34" ht="10" customHeight="1" x14ac:dyDescent="0.25">
      <c r="A7" s="5"/>
      <c r="B7" s="245"/>
      <c r="C7" s="254"/>
      <c r="D7" s="228"/>
      <c r="E7" s="229"/>
      <c r="F7" s="228"/>
      <c r="G7" s="230"/>
      <c r="H7" s="228"/>
      <c r="I7" s="230"/>
      <c r="J7" s="228"/>
      <c r="K7" s="230"/>
      <c r="L7" s="228"/>
      <c r="M7" s="230"/>
      <c r="N7" s="228"/>
      <c r="O7" s="230"/>
      <c r="P7" s="228"/>
      <c r="Q7" s="230"/>
      <c r="R7" s="228"/>
      <c r="S7" s="230"/>
      <c r="T7" s="228"/>
      <c r="U7" s="230"/>
      <c r="V7" s="228"/>
      <c r="W7" s="230"/>
      <c r="X7" s="228"/>
      <c r="Y7" s="230"/>
      <c r="Z7" s="228"/>
      <c r="AA7" s="230"/>
      <c r="AB7" s="228"/>
      <c r="AC7" s="230"/>
      <c r="AD7" s="228"/>
      <c r="AE7" s="230"/>
      <c r="AF7" s="228"/>
      <c r="AG7" s="230"/>
      <c r="AH7" s="228"/>
    </row>
    <row r="8" spans="1:34" ht="15" customHeight="1" x14ac:dyDescent="0.25">
      <c r="A8" s="4"/>
      <c r="B8" s="228"/>
      <c r="C8" s="244"/>
      <c r="D8" s="385" t="s">
        <v>358</v>
      </c>
      <c r="E8" s="385"/>
      <c r="F8" s="385"/>
      <c r="G8" s="385"/>
      <c r="H8" s="385"/>
      <c r="I8" s="385"/>
      <c r="J8" s="385"/>
      <c r="K8" s="385"/>
      <c r="L8" s="385"/>
      <c r="M8" s="385"/>
      <c r="N8" s="385"/>
      <c r="O8" s="385"/>
      <c r="P8" s="385"/>
      <c r="Q8" s="385"/>
      <c r="R8" s="385"/>
      <c r="S8" s="385"/>
      <c r="T8" s="385"/>
      <c r="U8" s="385"/>
      <c r="V8" s="385"/>
      <c r="W8" s="385"/>
      <c r="X8" s="385"/>
      <c r="Y8" s="385"/>
      <c r="Z8" s="385"/>
      <c r="AA8" s="385"/>
      <c r="AB8" s="385"/>
      <c r="AC8" s="385"/>
      <c r="AD8" s="385"/>
      <c r="AE8" s="385"/>
      <c r="AF8" s="385"/>
      <c r="AG8" s="385"/>
      <c r="AH8" s="385"/>
    </row>
    <row r="9" spans="1:34" s="324" customFormat="1" ht="15" customHeight="1" x14ac:dyDescent="0.25">
      <c r="A9" s="4"/>
      <c r="B9" s="228"/>
      <c r="C9" s="311"/>
      <c r="D9" s="323"/>
      <c r="E9" s="323"/>
      <c r="F9" s="323"/>
      <c r="G9" s="323"/>
      <c r="H9" s="323"/>
      <c r="I9" s="323"/>
      <c r="J9" s="323"/>
      <c r="K9" s="323"/>
      <c r="L9" s="323"/>
      <c r="M9" s="323"/>
      <c r="N9" s="323"/>
      <c r="O9" s="323"/>
      <c r="P9" s="323"/>
      <c r="Q9" s="323"/>
      <c r="R9" s="323"/>
      <c r="S9" s="323"/>
      <c r="T9" s="323"/>
      <c r="U9" s="323"/>
      <c r="V9" s="323"/>
      <c r="W9" s="323"/>
      <c r="X9" s="323"/>
      <c r="Y9" s="323"/>
      <c r="Z9" s="323"/>
      <c r="AA9" s="323"/>
      <c r="AB9" s="323"/>
      <c r="AC9" s="323"/>
      <c r="AD9" s="323"/>
      <c r="AE9" s="323"/>
      <c r="AF9" s="323"/>
      <c r="AG9" s="323"/>
      <c r="AH9" s="323"/>
    </row>
    <row r="10" spans="1:34" s="10" customFormat="1" ht="15" customHeight="1" x14ac:dyDescent="0.25">
      <c r="A10" s="9"/>
      <c r="B10" s="233"/>
      <c r="C10" s="241"/>
      <c r="D10" s="325" t="s">
        <v>328</v>
      </c>
      <c r="E10" s="326"/>
      <c r="F10" s="327" t="s">
        <v>214</v>
      </c>
      <c r="G10" s="326"/>
      <c r="H10" s="328">
        <v>2020</v>
      </c>
      <c r="I10" s="326"/>
      <c r="J10" s="329" t="s">
        <v>338</v>
      </c>
      <c r="K10" s="326"/>
      <c r="L10" s="329" t="s">
        <v>341</v>
      </c>
      <c r="M10" s="330"/>
      <c r="N10" s="329" t="s">
        <v>345</v>
      </c>
      <c r="O10" s="331"/>
      <c r="P10" s="329" t="s">
        <v>347</v>
      </c>
      <c r="Q10" s="331"/>
      <c r="R10" s="329" t="s">
        <v>349</v>
      </c>
      <c r="S10" s="331"/>
      <c r="T10" s="329" t="s">
        <v>340</v>
      </c>
      <c r="U10" s="326"/>
      <c r="V10" s="329" t="s">
        <v>353</v>
      </c>
      <c r="W10" s="331"/>
      <c r="X10" s="329" t="s">
        <v>359</v>
      </c>
      <c r="Y10" s="331"/>
      <c r="Z10" s="328" t="s">
        <v>368</v>
      </c>
      <c r="AA10" s="331"/>
      <c r="AB10" s="328" t="s">
        <v>372</v>
      </c>
      <c r="AC10" s="331"/>
      <c r="AD10" s="329" t="s">
        <v>354</v>
      </c>
      <c r="AE10" s="326"/>
      <c r="AF10" s="328" t="s">
        <v>378</v>
      </c>
      <c r="AG10" s="331"/>
      <c r="AH10" s="329" t="s">
        <v>379</v>
      </c>
    </row>
    <row r="11" spans="1:34" ht="8.15" customHeight="1" x14ac:dyDescent="0.25">
      <c r="A11" s="4"/>
      <c r="B11" s="228"/>
      <c r="C11" s="311"/>
      <c r="D11" s="234"/>
      <c r="E11" s="234"/>
      <c r="F11" s="234"/>
      <c r="G11" s="234"/>
      <c r="H11" s="300"/>
      <c r="I11" s="234"/>
      <c r="J11" s="300"/>
      <c r="K11" s="234"/>
      <c r="L11" s="300"/>
      <c r="M11" s="234"/>
      <c r="N11" s="300"/>
      <c r="O11" s="234"/>
      <c r="P11" s="300"/>
      <c r="Q11" s="234"/>
      <c r="R11" s="300"/>
      <c r="S11" s="234"/>
      <c r="T11" s="300"/>
      <c r="U11" s="234"/>
      <c r="V11" s="300"/>
      <c r="W11" s="234"/>
      <c r="X11" s="300"/>
      <c r="Y11" s="234"/>
      <c r="Z11" s="300"/>
      <c r="AA11" s="234"/>
      <c r="AB11" s="300"/>
      <c r="AC11" s="234"/>
      <c r="AD11" s="300"/>
      <c r="AE11" s="234"/>
      <c r="AF11" s="300"/>
      <c r="AG11" s="234"/>
      <c r="AH11" s="300"/>
    </row>
    <row r="12" spans="1:34" ht="15" customHeight="1" x14ac:dyDescent="0.25">
      <c r="A12" s="6"/>
      <c r="B12" s="388" t="s">
        <v>217</v>
      </c>
      <c r="C12" s="388"/>
      <c r="D12" s="332">
        <v>271734</v>
      </c>
      <c r="E12" s="246"/>
      <c r="F12" s="332">
        <v>261217</v>
      </c>
      <c r="G12" s="246"/>
      <c r="H12" s="333">
        <v>317875</v>
      </c>
      <c r="I12" s="246"/>
      <c r="J12" s="332">
        <v>448772</v>
      </c>
      <c r="K12" s="246"/>
      <c r="L12" s="332">
        <v>93748</v>
      </c>
      <c r="M12" s="332"/>
      <c r="N12" s="332">
        <v>103470</v>
      </c>
      <c r="O12" s="332"/>
      <c r="P12" s="332">
        <v>121398</v>
      </c>
      <c r="Q12" s="332"/>
      <c r="R12" s="332">
        <v>136674</v>
      </c>
      <c r="S12" s="332"/>
      <c r="T12" s="332">
        <v>455290</v>
      </c>
      <c r="U12" s="246"/>
      <c r="V12" s="332">
        <v>100658</v>
      </c>
      <c r="W12" s="332"/>
      <c r="X12" s="332">
        <v>118949</v>
      </c>
      <c r="Y12" s="332"/>
      <c r="Z12" s="332">
        <v>128248</v>
      </c>
      <c r="AA12" s="332"/>
      <c r="AB12" s="332">
        <v>107307</v>
      </c>
      <c r="AC12" s="332"/>
      <c r="AD12" s="332">
        <v>455162</v>
      </c>
      <c r="AE12" s="246"/>
      <c r="AF12" s="332">
        <v>73537.305999999997</v>
      </c>
      <c r="AG12" s="332"/>
      <c r="AH12" s="332">
        <v>428041.30599999998</v>
      </c>
    </row>
    <row r="13" spans="1:34" ht="10" customHeight="1" x14ac:dyDescent="0.25">
      <c r="A13" s="7"/>
      <c r="B13" s="236"/>
      <c r="C13" s="237"/>
      <c r="D13" s="237"/>
      <c r="E13" s="239"/>
      <c r="F13" s="237"/>
      <c r="G13" s="239"/>
      <c r="H13" s="334"/>
      <c r="I13" s="239"/>
      <c r="J13" s="237"/>
      <c r="K13" s="239"/>
      <c r="L13" s="237"/>
      <c r="M13" s="239"/>
      <c r="N13" s="237"/>
      <c r="O13" s="237"/>
      <c r="P13" s="237"/>
      <c r="Q13" s="237"/>
      <c r="R13" s="237"/>
      <c r="S13" s="237"/>
      <c r="T13" s="237"/>
      <c r="U13" s="239"/>
      <c r="V13" s="237"/>
      <c r="W13" s="237"/>
      <c r="X13" s="237"/>
      <c r="Y13" s="237"/>
      <c r="Z13" s="237"/>
      <c r="AA13" s="237"/>
      <c r="AB13" s="237"/>
      <c r="AC13" s="237"/>
      <c r="AD13" s="237"/>
      <c r="AE13" s="239"/>
      <c r="AF13" s="237"/>
      <c r="AG13" s="237"/>
      <c r="AH13" s="237"/>
    </row>
    <row r="14" spans="1:34" ht="15" customHeight="1" x14ac:dyDescent="0.25">
      <c r="A14" s="7"/>
      <c r="B14" s="236"/>
      <c r="C14" s="318" t="s">
        <v>218</v>
      </c>
      <c r="D14" s="319">
        <v>-42350</v>
      </c>
      <c r="E14" s="247"/>
      <c r="F14" s="319">
        <v>-40413</v>
      </c>
      <c r="G14" s="247"/>
      <c r="H14" s="335">
        <v>-70162.845759124612</v>
      </c>
      <c r="I14" s="247"/>
      <c r="J14" s="319">
        <v>-105032</v>
      </c>
      <c r="K14" s="247"/>
      <c r="L14" s="319">
        <v>-20991</v>
      </c>
      <c r="M14" s="319"/>
      <c r="N14" s="319">
        <v>-18578</v>
      </c>
      <c r="O14" s="319"/>
      <c r="P14" s="319">
        <v>-18302</v>
      </c>
      <c r="Q14" s="319"/>
      <c r="R14" s="319">
        <v>-31694</v>
      </c>
      <c r="S14" s="319"/>
      <c r="T14" s="319">
        <v>-89565</v>
      </c>
      <c r="U14" s="247"/>
      <c r="V14" s="319">
        <v>-21494</v>
      </c>
      <c r="W14" s="319"/>
      <c r="X14" s="319">
        <v>-22046</v>
      </c>
      <c r="Y14" s="319"/>
      <c r="Z14" s="319">
        <v>-24716</v>
      </c>
      <c r="AA14" s="319"/>
      <c r="AB14" s="319">
        <v>-18219</v>
      </c>
      <c r="AC14" s="319"/>
      <c r="AD14" s="319">
        <v>-86475</v>
      </c>
      <c r="AE14" s="247"/>
      <c r="AF14" s="319">
        <v>-15156.466</v>
      </c>
      <c r="AG14" s="319"/>
      <c r="AH14" s="319">
        <v>-80137.466</v>
      </c>
    </row>
    <row r="15" spans="1:34" ht="8.15" customHeight="1" x14ac:dyDescent="0.25">
      <c r="A15" s="7"/>
      <c r="B15" s="236"/>
      <c r="C15" s="237"/>
      <c r="D15" s="238"/>
      <c r="E15" s="238"/>
      <c r="F15" s="238"/>
      <c r="G15" s="238"/>
      <c r="H15" s="336"/>
      <c r="I15" s="238"/>
      <c r="J15" s="238"/>
      <c r="K15" s="238"/>
      <c r="L15" s="238"/>
      <c r="M15" s="238"/>
      <c r="N15" s="238"/>
      <c r="O15" s="238"/>
      <c r="P15" s="238"/>
      <c r="Q15" s="238"/>
      <c r="R15" s="238"/>
      <c r="S15" s="238"/>
      <c r="T15" s="238"/>
      <c r="U15" s="238"/>
      <c r="V15" s="238"/>
      <c r="W15" s="238"/>
      <c r="X15" s="238"/>
      <c r="Y15" s="238"/>
      <c r="Z15" s="238"/>
      <c r="AA15" s="238"/>
      <c r="AB15" s="238"/>
      <c r="AC15" s="238"/>
      <c r="AD15" s="238"/>
      <c r="AE15" s="238"/>
      <c r="AF15" s="238"/>
      <c r="AG15" s="238"/>
      <c r="AH15" s="238"/>
    </row>
    <row r="16" spans="1:34" ht="15" customHeight="1" x14ac:dyDescent="0.25">
      <c r="A16" s="6"/>
      <c r="B16" s="388" t="s">
        <v>219</v>
      </c>
      <c r="C16" s="388"/>
      <c r="D16" s="337">
        <v>229384</v>
      </c>
      <c r="E16" s="248"/>
      <c r="F16" s="332">
        <v>220804</v>
      </c>
      <c r="G16" s="248"/>
      <c r="H16" s="338">
        <v>247712</v>
      </c>
      <c r="I16" s="248"/>
      <c r="J16" s="332">
        <v>343740</v>
      </c>
      <c r="K16" s="248"/>
      <c r="L16" s="332">
        <v>72757</v>
      </c>
      <c r="M16" s="337"/>
      <c r="N16" s="339">
        <v>84892</v>
      </c>
      <c r="O16" s="337"/>
      <c r="P16" s="339">
        <v>103096</v>
      </c>
      <c r="Q16" s="337"/>
      <c r="R16" s="339">
        <v>104980</v>
      </c>
      <c r="S16" s="337"/>
      <c r="T16" s="339">
        <v>365725</v>
      </c>
      <c r="U16" s="248"/>
      <c r="V16" s="337">
        <v>79164</v>
      </c>
      <c r="W16" s="337"/>
      <c r="X16" s="337">
        <v>96903</v>
      </c>
      <c r="Y16" s="337"/>
      <c r="Z16" s="337">
        <v>103532</v>
      </c>
      <c r="AA16" s="337"/>
      <c r="AB16" s="337">
        <v>89088</v>
      </c>
      <c r="AC16" s="337"/>
      <c r="AD16" s="332">
        <v>368687</v>
      </c>
      <c r="AE16" s="248"/>
      <c r="AF16" s="337">
        <v>58380.84</v>
      </c>
      <c r="AG16" s="337"/>
      <c r="AH16" s="332">
        <v>347903.83999999997</v>
      </c>
    </row>
    <row r="17" spans="1:34" ht="8.15" customHeight="1" x14ac:dyDescent="0.25">
      <c r="A17" s="7"/>
      <c r="B17" s="236"/>
      <c r="C17" s="237"/>
      <c r="D17" s="238"/>
      <c r="E17" s="238"/>
      <c r="F17" s="238"/>
      <c r="G17" s="238"/>
      <c r="H17" s="336"/>
      <c r="I17" s="238"/>
      <c r="J17" s="305"/>
      <c r="K17" s="238"/>
      <c r="L17" s="305"/>
      <c r="M17" s="238"/>
      <c r="N17" s="305"/>
      <c r="O17" s="238"/>
      <c r="P17" s="305"/>
      <c r="Q17" s="238"/>
      <c r="R17" s="305"/>
      <c r="S17" s="238"/>
      <c r="T17" s="305"/>
      <c r="U17" s="238"/>
      <c r="V17" s="305"/>
      <c r="W17" s="238"/>
      <c r="X17" s="305"/>
      <c r="Y17" s="238"/>
      <c r="Z17" s="305"/>
      <c r="AA17" s="238"/>
      <c r="AB17" s="305"/>
      <c r="AC17" s="238"/>
      <c r="AD17" s="305"/>
      <c r="AE17" s="238"/>
      <c r="AF17" s="305"/>
      <c r="AG17" s="238"/>
      <c r="AH17" s="305"/>
    </row>
    <row r="18" spans="1:34" ht="15" customHeight="1" x14ac:dyDescent="0.25">
      <c r="A18" s="7"/>
      <c r="B18" s="236"/>
      <c r="C18" s="319" t="s">
        <v>220</v>
      </c>
      <c r="D18" s="320">
        <v>-156952</v>
      </c>
      <c r="E18" s="247"/>
      <c r="F18" s="320">
        <v>-153768</v>
      </c>
      <c r="G18" s="247"/>
      <c r="H18" s="340">
        <v>-162490.16323557959</v>
      </c>
      <c r="I18" s="247"/>
      <c r="J18" s="341">
        <v>-221131</v>
      </c>
      <c r="K18" s="247"/>
      <c r="L18" s="341">
        <v>-52092</v>
      </c>
      <c r="M18" s="319"/>
      <c r="N18" s="341">
        <v>-56740</v>
      </c>
      <c r="O18" s="319"/>
      <c r="P18" s="341">
        <v>-69806</v>
      </c>
      <c r="Q18" s="319"/>
      <c r="R18" s="341">
        <v>-70218</v>
      </c>
      <c r="S18" s="319"/>
      <c r="T18" s="341">
        <v>-248856</v>
      </c>
      <c r="U18" s="247"/>
      <c r="V18" s="320">
        <v>-50675</v>
      </c>
      <c r="W18" s="319"/>
      <c r="X18" s="320">
        <v>-62011</v>
      </c>
      <c r="Y18" s="319"/>
      <c r="Z18" s="320">
        <v>-64337</v>
      </c>
      <c r="AA18" s="319"/>
      <c r="AB18" s="320">
        <v>-60392</v>
      </c>
      <c r="AC18" s="319"/>
      <c r="AD18" s="320">
        <v>-237415</v>
      </c>
      <c r="AE18" s="247"/>
      <c r="AF18" s="320">
        <v>-43509.321000000004</v>
      </c>
      <c r="AG18" s="319"/>
      <c r="AH18" s="320">
        <v>-230249.321</v>
      </c>
    </row>
    <row r="19" spans="1:34" ht="8.15" customHeight="1" x14ac:dyDescent="0.25">
      <c r="A19" s="7"/>
      <c r="B19" s="236"/>
      <c r="C19" s="237"/>
      <c r="D19" s="238"/>
      <c r="E19" s="238"/>
      <c r="F19" s="238"/>
      <c r="G19" s="238"/>
      <c r="H19" s="336"/>
      <c r="I19" s="238"/>
      <c r="J19" s="305"/>
      <c r="K19" s="238"/>
      <c r="L19" s="305"/>
      <c r="M19" s="238"/>
      <c r="N19" s="305"/>
      <c r="O19" s="238"/>
      <c r="P19" s="305"/>
      <c r="Q19" s="238"/>
      <c r="R19" s="305"/>
      <c r="S19" s="238"/>
      <c r="T19" s="305"/>
      <c r="U19" s="238"/>
      <c r="V19" s="305"/>
      <c r="W19" s="238"/>
      <c r="X19" s="305"/>
      <c r="Y19" s="238"/>
      <c r="Z19" s="305"/>
      <c r="AA19" s="238"/>
      <c r="AB19" s="305"/>
      <c r="AC19" s="238"/>
      <c r="AD19" s="305"/>
      <c r="AE19" s="238"/>
      <c r="AF19" s="305"/>
      <c r="AG19" s="238"/>
      <c r="AH19" s="305"/>
    </row>
    <row r="20" spans="1:34" ht="15" customHeight="1" x14ac:dyDescent="0.25">
      <c r="A20" s="6"/>
      <c r="B20" s="388" t="s">
        <v>221</v>
      </c>
      <c r="C20" s="388"/>
      <c r="D20" s="342">
        <v>72432</v>
      </c>
      <c r="E20" s="249"/>
      <c r="F20" s="332">
        <v>67036</v>
      </c>
      <c r="G20" s="249"/>
      <c r="H20" s="343">
        <v>85222</v>
      </c>
      <c r="I20" s="249"/>
      <c r="J20" s="344">
        <v>122609</v>
      </c>
      <c r="K20" s="249"/>
      <c r="L20" s="344">
        <v>20665</v>
      </c>
      <c r="M20" s="342"/>
      <c r="N20" s="344">
        <v>28152</v>
      </c>
      <c r="O20" s="342"/>
      <c r="P20" s="344">
        <v>33290</v>
      </c>
      <c r="Q20" s="342"/>
      <c r="R20" s="344">
        <v>34762</v>
      </c>
      <c r="S20" s="342"/>
      <c r="T20" s="344">
        <v>116869</v>
      </c>
      <c r="U20" s="249"/>
      <c r="V20" s="344">
        <v>28489</v>
      </c>
      <c r="W20" s="342"/>
      <c r="X20" s="344">
        <v>34892</v>
      </c>
      <c r="Y20" s="342"/>
      <c r="Z20" s="344">
        <v>39195</v>
      </c>
      <c r="AA20" s="342"/>
      <c r="AB20" s="344">
        <v>28696</v>
      </c>
      <c r="AC20" s="342"/>
      <c r="AD20" s="344">
        <v>131272</v>
      </c>
      <c r="AE20" s="249"/>
      <c r="AF20" s="344">
        <v>14871.518999999993</v>
      </c>
      <c r="AG20" s="342"/>
      <c r="AH20" s="344">
        <v>117654.519</v>
      </c>
    </row>
    <row r="21" spans="1:34" ht="8.15" customHeight="1" x14ac:dyDescent="0.25">
      <c r="A21" s="7"/>
      <c r="B21" s="236"/>
      <c r="C21" s="237"/>
      <c r="D21" s="238"/>
      <c r="E21" s="238"/>
      <c r="F21" s="238"/>
      <c r="G21" s="238"/>
      <c r="H21" s="336"/>
      <c r="I21" s="238"/>
      <c r="J21" s="324"/>
      <c r="K21" s="238"/>
      <c r="L21" s="324"/>
      <c r="M21" s="238"/>
      <c r="N21" s="305"/>
      <c r="O21" s="238"/>
      <c r="P21" s="305"/>
      <c r="Q21" s="238"/>
      <c r="R21" s="305"/>
      <c r="S21" s="238"/>
      <c r="T21" s="305"/>
      <c r="U21" s="238"/>
      <c r="V21" s="305"/>
      <c r="W21" s="238"/>
      <c r="X21" s="305"/>
      <c r="Y21" s="238"/>
      <c r="Z21" s="305"/>
      <c r="AA21" s="238"/>
      <c r="AB21" s="305"/>
      <c r="AC21" s="238"/>
      <c r="AD21" s="305"/>
      <c r="AE21" s="238"/>
      <c r="AF21" s="305"/>
      <c r="AG21" s="238"/>
      <c r="AH21" s="305"/>
    </row>
    <row r="22" spans="1:34" ht="15" customHeight="1" x14ac:dyDescent="0.25">
      <c r="A22" s="7"/>
      <c r="B22" s="387" t="s">
        <v>222</v>
      </c>
      <c r="C22" s="387"/>
      <c r="D22" s="238"/>
      <c r="E22" s="238"/>
      <c r="F22" s="238"/>
      <c r="G22" s="238"/>
      <c r="H22" s="336"/>
      <c r="I22" s="238"/>
      <c r="J22" s="305"/>
      <c r="K22" s="238"/>
      <c r="L22" s="305"/>
      <c r="M22" s="238"/>
      <c r="N22" s="305"/>
      <c r="O22" s="238"/>
      <c r="P22" s="305"/>
      <c r="Q22" s="238"/>
      <c r="R22" s="305"/>
      <c r="S22" s="238"/>
      <c r="T22" s="305"/>
      <c r="U22" s="238"/>
      <c r="V22" s="305"/>
      <c r="W22" s="238"/>
      <c r="X22" s="305"/>
      <c r="Y22" s="238"/>
      <c r="Z22" s="305"/>
      <c r="AA22" s="238"/>
      <c r="AB22" s="305"/>
      <c r="AC22" s="238"/>
      <c r="AD22" s="305"/>
      <c r="AE22" s="238"/>
      <c r="AF22" s="305"/>
      <c r="AG22" s="238"/>
      <c r="AH22" s="305"/>
    </row>
    <row r="23" spans="1:34" ht="8.15" customHeight="1" x14ac:dyDescent="0.25">
      <c r="A23" s="7"/>
      <c r="B23" s="236"/>
      <c r="C23" s="237"/>
      <c r="D23" s="238"/>
      <c r="E23" s="238"/>
      <c r="F23" s="238"/>
      <c r="G23" s="238"/>
      <c r="H23" s="336"/>
      <c r="I23" s="238"/>
      <c r="J23" s="305"/>
      <c r="K23" s="238"/>
      <c r="L23" s="305"/>
      <c r="M23" s="238"/>
      <c r="N23" s="305"/>
      <c r="O23" s="238"/>
      <c r="P23" s="305"/>
      <c r="Q23" s="238"/>
      <c r="R23" s="305"/>
      <c r="S23" s="238"/>
      <c r="T23" s="305"/>
      <c r="U23" s="238"/>
      <c r="V23" s="305"/>
      <c r="W23" s="238"/>
      <c r="X23" s="305"/>
      <c r="Y23" s="238"/>
      <c r="Z23" s="305"/>
      <c r="AA23" s="238"/>
      <c r="AB23" s="305"/>
      <c r="AC23" s="238"/>
      <c r="AD23" s="305"/>
      <c r="AE23" s="238"/>
      <c r="AF23" s="305"/>
      <c r="AG23" s="238"/>
      <c r="AH23" s="305"/>
    </row>
    <row r="24" spans="1:34" ht="15" customHeight="1" x14ac:dyDescent="0.25">
      <c r="A24" s="7"/>
      <c r="B24" s="236"/>
      <c r="C24" s="318" t="s">
        <v>223</v>
      </c>
      <c r="D24" s="319">
        <v>-29013</v>
      </c>
      <c r="E24" s="247"/>
      <c r="F24" s="319">
        <v>-28302</v>
      </c>
      <c r="G24" s="247"/>
      <c r="H24" s="319">
        <v>-24228</v>
      </c>
      <c r="I24" s="247"/>
      <c r="J24" s="319">
        <v>-27769</v>
      </c>
      <c r="K24" s="247"/>
      <c r="L24" s="319">
        <v>-6889</v>
      </c>
      <c r="M24" s="319"/>
      <c r="N24" s="319">
        <v>-8247</v>
      </c>
      <c r="O24" s="319"/>
      <c r="P24" s="319">
        <v>-7643</v>
      </c>
      <c r="Q24" s="319"/>
      <c r="R24" s="319">
        <v>-6383</v>
      </c>
      <c r="S24" s="319"/>
      <c r="T24" s="345">
        <v>-29162</v>
      </c>
      <c r="U24" s="247"/>
      <c r="V24" s="345">
        <v>-7373</v>
      </c>
      <c r="W24" s="319"/>
      <c r="X24" s="345">
        <v>-8213</v>
      </c>
      <c r="Y24" s="319"/>
      <c r="Z24" s="345">
        <v>-7273</v>
      </c>
      <c r="AA24" s="319"/>
      <c r="AB24" s="345">
        <v>-8401</v>
      </c>
      <c r="AC24" s="319"/>
      <c r="AD24" s="345">
        <v>-31260</v>
      </c>
      <c r="AE24" s="247"/>
      <c r="AF24" s="345">
        <v>-6451.5339999999997</v>
      </c>
      <c r="AG24" s="319"/>
      <c r="AH24" s="345">
        <v>-30338.534</v>
      </c>
    </row>
    <row r="25" spans="1:34" ht="15" customHeight="1" x14ac:dyDescent="0.25">
      <c r="A25" s="7"/>
      <c r="B25" s="236"/>
      <c r="C25" s="318" t="s">
        <v>224</v>
      </c>
      <c r="D25" s="319">
        <v>-20092</v>
      </c>
      <c r="E25" s="247"/>
      <c r="F25" s="319">
        <v>-22917</v>
      </c>
      <c r="G25" s="247"/>
      <c r="H25" s="319">
        <v>-21987</v>
      </c>
      <c r="I25" s="247"/>
      <c r="J25" s="319">
        <v>-31562</v>
      </c>
      <c r="K25" s="247"/>
      <c r="L25" s="319">
        <v>-8028</v>
      </c>
      <c r="M25" s="319"/>
      <c r="N25" s="319">
        <v>-8754</v>
      </c>
      <c r="O25" s="319"/>
      <c r="P25" s="319">
        <v>-7884</v>
      </c>
      <c r="Q25" s="319"/>
      <c r="R25" s="319">
        <v>-7890</v>
      </c>
      <c r="S25" s="319"/>
      <c r="T25" s="345">
        <v>-32556</v>
      </c>
      <c r="U25" s="247"/>
      <c r="V25" s="345">
        <v>-9007</v>
      </c>
      <c r="W25" s="319"/>
      <c r="X25" s="345">
        <v>-8924</v>
      </c>
      <c r="Y25" s="319"/>
      <c r="Z25" s="345">
        <v>-8580</v>
      </c>
      <c r="AA25" s="319"/>
      <c r="AB25" s="345">
        <v>-8946</v>
      </c>
      <c r="AC25" s="319"/>
      <c r="AD25" s="345">
        <v>-35457</v>
      </c>
      <c r="AE25" s="247"/>
      <c r="AF25" s="345">
        <v>-8424.0679999999993</v>
      </c>
      <c r="AG25" s="319"/>
      <c r="AH25" s="345">
        <v>-34874.067999999999</v>
      </c>
    </row>
    <row r="26" spans="1:34" ht="15" customHeight="1" x14ac:dyDescent="0.25">
      <c r="A26" s="8"/>
      <c r="B26" s="240"/>
      <c r="C26" s="318" t="s">
        <v>225</v>
      </c>
      <c r="D26" s="319">
        <v>-19434</v>
      </c>
      <c r="E26" s="247"/>
      <c r="F26" s="319">
        <v>-26801</v>
      </c>
      <c r="G26" s="247"/>
      <c r="H26" s="319">
        <v>-28656.552390000004</v>
      </c>
      <c r="I26" s="247"/>
      <c r="J26" s="319">
        <v>-33494</v>
      </c>
      <c r="K26" s="247"/>
      <c r="L26" s="319">
        <v>-8438</v>
      </c>
      <c r="M26" s="319"/>
      <c r="N26" s="319">
        <v>-9235</v>
      </c>
      <c r="O26" s="319"/>
      <c r="P26" s="319">
        <v>-8941</v>
      </c>
      <c r="Q26" s="319"/>
      <c r="R26" s="319">
        <v>-8065</v>
      </c>
      <c r="S26" s="319"/>
      <c r="T26" s="345">
        <v>-34679</v>
      </c>
      <c r="U26" s="247"/>
      <c r="V26" s="345">
        <v>-9724</v>
      </c>
      <c r="W26" s="319"/>
      <c r="X26" s="345">
        <v>-9339</v>
      </c>
      <c r="Y26" s="319"/>
      <c r="Z26" s="345">
        <v>-9670</v>
      </c>
      <c r="AA26" s="319"/>
      <c r="AB26" s="345">
        <v>-8753</v>
      </c>
      <c r="AC26" s="319"/>
      <c r="AD26" s="345">
        <v>-37486</v>
      </c>
      <c r="AE26" s="247"/>
      <c r="AF26" s="345">
        <v>-8465.9179999999997</v>
      </c>
      <c r="AG26" s="319"/>
      <c r="AH26" s="345">
        <v>-36227.917999999998</v>
      </c>
    </row>
    <row r="27" spans="1:34" ht="15" customHeight="1" x14ac:dyDescent="0.25">
      <c r="A27" s="8"/>
      <c r="B27" s="240"/>
      <c r="C27" s="318" t="s">
        <v>226</v>
      </c>
      <c r="D27" s="320">
        <v>36476</v>
      </c>
      <c r="E27" s="247"/>
      <c r="F27" s="320">
        <v>5140</v>
      </c>
      <c r="G27" s="247"/>
      <c r="H27" s="320">
        <v>4645.9433299999964</v>
      </c>
      <c r="I27" s="247"/>
      <c r="J27" s="320">
        <v>153</v>
      </c>
      <c r="K27" s="247"/>
      <c r="L27" s="320">
        <v>2473</v>
      </c>
      <c r="M27" s="319"/>
      <c r="N27" s="320">
        <v>-877</v>
      </c>
      <c r="O27" s="319"/>
      <c r="P27" s="320">
        <v>5302</v>
      </c>
      <c r="Q27" s="319"/>
      <c r="R27" s="320">
        <v>-210</v>
      </c>
      <c r="S27" s="319"/>
      <c r="T27" s="341">
        <v>6688</v>
      </c>
      <c r="U27" s="247"/>
      <c r="V27" s="341">
        <v>-816</v>
      </c>
      <c r="W27" s="319"/>
      <c r="X27" s="341">
        <v>-1852</v>
      </c>
      <c r="Y27" s="319"/>
      <c r="Z27" s="341">
        <v>5080</v>
      </c>
      <c r="AA27" s="319"/>
      <c r="AB27" s="341">
        <v>695</v>
      </c>
      <c r="AC27" s="319"/>
      <c r="AD27" s="341">
        <v>3107</v>
      </c>
      <c r="AE27" s="247"/>
      <c r="AF27" s="341">
        <v>-3028.3289999999997</v>
      </c>
      <c r="AG27" s="319"/>
      <c r="AH27" s="341">
        <v>894.67100000000028</v>
      </c>
    </row>
    <row r="28" spans="1:34" ht="8.15" customHeight="1" x14ac:dyDescent="0.25">
      <c r="A28" s="7"/>
      <c r="B28" s="236"/>
      <c r="C28" s="237"/>
      <c r="D28" s="238"/>
      <c r="E28" s="238"/>
      <c r="F28" s="238"/>
      <c r="G28" s="238"/>
      <c r="H28" s="238"/>
      <c r="I28" s="238"/>
      <c r="J28" s="238"/>
      <c r="K28" s="238"/>
      <c r="L28" s="238"/>
      <c r="M28" s="238"/>
      <c r="N28" s="238"/>
      <c r="O28" s="238"/>
      <c r="P28" s="238"/>
      <c r="Q28" s="238"/>
      <c r="R28" s="238"/>
      <c r="S28" s="238"/>
      <c r="T28" s="305"/>
      <c r="U28" s="238"/>
      <c r="V28" s="305"/>
      <c r="W28" s="238"/>
      <c r="X28" s="305"/>
      <c r="Y28" s="238"/>
      <c r="Z28" s="305"/>
      <c r="AA28" s="238"/>
      <c r="AB28" s="305"/>
      <c r="AC28" s="238"/>
      <c r="AD28" s="305"/>
      <c r="AE28" s="238"/>
      <c r="AF28" s="305"/>
      <c r="AG28" s="238"/>
      <c r="AH28" s="305"/>
    </row>
    <row r="29" spans="1:34" ht="15" customHeight="1" x14ac:dyDescent="0.25">
      <c r="A29" s="7"/>
      <c r="B29" s="236"/>
      <c r="C29" s="237" t="s">
        <v>19</v>
      </c>
      <c r="D29" s="346">
        <v>-32063</v>
      </c>
      <c r="E29" s="249"/>
      <c r="F29" s="346">
        <v>-72880</v>
      </c>
      <c r="G29" s="249"/>
      <c r="H29" s="346">
        <v>-70225.500790344449</v>
      </c>
      <c r="I29" s="249"/>
      <c r="J29" s="346">
        <v>-92672</v>
      </c>
      <c r="K29" s="249"/>
      <c r="L29" s="346">
        <v>-20882</v>
      </c>
      <c r="M29" s="342"/>
      <c r="N29" s="346">
        <v>-27113</v>
      </c>
      <c r="O29" s="342"/>
      <c r="P29" s="346">
        <v>-19166</v>
      </c>
      <c r="Q29" s="342"/>
      <c r="R29" s="346">
        <v>-22548</v>
      </c>
      <c r="S29" s="342"/>
      <c r="T29" s="347">
        <v>-89709</v>
      </c>
      <c r="U29" s="249"/>
      <c r="V29" s="347">
        <v>-26920</v>
      </c>
      <c r="W29" s="342"/>
      <c r="X29" s="347">
        <v>-28328</v>
      </c>
      <c r="Y29" s="342"/>
      <c r="Z29" s="347">
        <v>-20443</v>
      </c>
      <c r="AA29" s="342"/>
      <c r="AB29" s="347">
        <v>-25405</v>
      </c>
      <c r="AC29" s="342"/>
      <c r="AD29" s="347">
        <v>-101096</v>
      </c>
      <c r="AE29" s="249"/>
      <c r="AF29" s="347">
        <v>-26369.848999999995</v>
      </c>
      <c r="AG29" s="342"/>
      <c r="AH29" s="347">
        <v>-100545.84899999999</v>
      </c>
    </row>
    <row r="30" spans="1:34" ht="8.15" customHeight="1" x14ac:dyDescent="0.25">
      <c r="A30" s="7"/>
      <c r="B30" s="236"/>
      <c r="C30" s="237"/>
      <c r="D30" s="238"/>
      <c r="E30" s="238"/>
      <c r="F30" s="238"/>
      <c r="G30" s="238"/>
      <c r="H30" s="238"/>
      <c r="I30" s="238"/>
      <c r="J30" s="238"/>
      <c r="K30" s="238"/>
      <c r="L30" s="238"/>
      <c r="M30" s="238"/>
      <c r="N30" s="238"/>
      <c r="O30" s="238"/>
      <c r="P30" s="238"/>
      <c r="Q30" s="238"/>
      <c r="R30" s="238"/>
      <c r="S30" s="238"/>
      <c r="T30" s="305"/>
      <c r="U30" s="238"/>
      <c r="V30" s="305"/>
      <c r="W30" s="238"/>
      <c r="X30" s="305"/>
      <c r="Y30" s="238"/>
      <c r="Z30" s="305"/>
      <c r="AA30" s="238"/>
      <c r="AB30" s="305"/>
      <c r="AC30" s="238"/>
      <c r="AD30" s="305"/>
      <c r="AE30" s="238"/>
      <c r="AF30" s="305"/>
      <c r="AG30" s="238"/>
      <c r="AH30" s="305"/>
    </row>
    <row r="31" spans="1:34" ht="15" customHeight="1" x14ac:dyDescent="0.25">
      <c r="A31" s="6"/>
      <c r="B31" s="387" t="s">
        <v>227</v>
      </c>
      <c r="C31" s="387"/>
      <c r="D31" s="342">
        <v>40369</v>
      </c>
      <c r="E31" s="249"/>
      <c r="F31" s="332">
        <v>-5844</v>
      </c>
      <c r="G31" s="249"/>
      <c r="H31" s="342">
        <v>14996</v>
      </c>
      <c r="I31" s="249"/>
      <c r="J31" s="342">
        <v>29937</v>
      </c>
      <c r="K31" s="249"/>
      <c r="L31" s="342">
        <v>-217</v>
      </c>
      <c r="M31" s="342"/>
      <c r="N31" s="342">
        <v>1039</v>
      </c>
      <c r="O31" s="342"/>
      <c r="P31" s="342">
        <v>14124</v>
      </c>
      <c r="Q31" s="342"/>
      <c r="R31" s="342">
        <v>12215</v>
      </c>
      <c r="S31" s="342"/>
      <c r="T31" s="344">
        <v>27161</v>
      </c>
      <c r="U31" s="249"/>
      <c r="V31" s="344">
        <v>1569</v>
      </c>
      <c r="W31" s="342"/>
      <c r="X31" s="344">
        <v>6564</v>
      </c>
      <c r="Y31" s="342"/>
      <c r="Z31" s="344">
        <v>18752</v>
      </c>
      <c r="AA31" s="342"/>
      <c r="AB31" s="344">
        <v>3291</v>
      </c>
      <c r="AC31" s="342"/>
      <c r="AD31" s="344">
        <v>30176</v>
      </c>
      <c r="AE31" s="249"/>
      <c r="AF31" s="344">
        <v>-11498.330000000002</v>
      </c>
      <c r="AG31" s="342"/>
      <c r="AH31" s="344">
        <v>17108.669999999998</v>
      </c>
    </row>
    <row r="32" spans="1:34" ht="8.15" customHeight="1" x14ac:dyDescent="0.25">
      <c r="A32" s="7"/>
      <c r="B32" s="236"/>
      <c r="C32" s="237"/>
      <c r="D32" s="238"/>
      <c r="E32" s="238"/>
      <c r="F32" s="238"/>
      <c r="G32" s="238"/>
      <c r="H32" s="238"/>
      <c r="I32" s="238"/>
      <c r="J32" s="238"/>
      <c r="K32" s="238"/>
      <c r="L32" s="238"/>
      <c r="M32" s="238"/>
      <c r="N32" s="238"/>
      <c r="O32" s="238"/>
      <c r="P32" s="238"/>
      <c r="Q32" s="238"/>
      <c r="R32" s="238"/>
      <c r="S32" s="238"/>
      <c r="T32" s="305"/>
      <c r="U32" s="238"/>
      <c r="V32" s="305"/>
      <c r="W32" s="238"/>
      <c r="X32" s="305"/>
      <c r="Y32" s="238"/>
      <c r="Z32" s="305"/>
      <c r="AA32" s="238"/>
      <c r="AB32" s="305"/>
      <c r="AC32" s="238"/>
      <c r="AD32" s="305"/>
      <c r="AE32" s="238"/>
      <c r="AF32" s="305"/>
      <c r="AG32" s="238"/>
      <c r="AH32" s="305"/>
    </row>
    <row r="33" spans="1:34" ht="15" customHeight="1" x14ac:dyDescent="0.25">
      <c r="A33" s="7"/>
      <c r="B33" s="236"/>
      <c r="C33" s="318" t="s">
        <v>228</v>
      </c>
      <c r="D33" s="319">
        <v>-27307</v>
      </c>
      <c r="E33" s="247"/>
      <c r="F33" s="319">
        <v>-27720</v>
      </c>
      <c r="G33" s="247"/>
      <c r="H33" s="319">
        <v>-20281</v>
      </c>
      <c r="I33" s="247"/>
      <c r="J33" s="319">
        <v>-25708</v>
      </c>
      <c r="K33" s="247"/>
      <c r="L33" s="319">
        <v>-10158</v>
      </c>
      <c r="M33" s="319"/>
      <c r="N33" s="319">
        <v>-10691</v>
      </c>
      <c r="O33" s="319"/>
      <c r="P33" s="319">
        <v>-7580</v>
      </c>
      <c r="Q33" s="319"/>
      <c r="R33" s="319">
        <v>-7587</v>
      </c>
      <c r="S33" s="319"/>
      <c r="T33" s="345">
        <v>-36016</v>
      </c>
      <c r="U33" s="247"/>
      <c r="V33" s="345">
        <v>-6713</v>
      </c>
      <c r="W33" s="319"/>
      <c r="X33" s="345">
        <v>-8965</v>
      </c>
      <c r="Y33" s="319"/>
      <c r="Z33" s="345">
        <v>-4003</v>
      </c>
      <c r="AA33" s="319"/>
      <c r="AB33" s="345">
        <v>-11421</v>
      </c>
      <c r="AC33" s="319"/>
      <c r="AD33" s="345">
        <v>-31102</v>
      </c>
      <c r="AE33" s="247"/>
      <c r="AF33" s="345">
        <v>-6488</v>
      </c>
      <c r="AG33" s="319"/>
      <c r="AH33" s="345">
        <v>-30857</v>
      </c>
    </row>
    <row r="34" spans="1:34" ht="15" customHeight="1" x14ac:dyDescent="0.25">
      <c r="A34" s="7"/>
      <c r="B34" s="236"/>
      <c r="C34" s="318" t="s">
        <v>229</v>
      </c>
      <c r="D34" s="319">
        <v>19026</v>
      </c>
      <c r="E34" s="247"/>
      <c r="F34" s="319">
        <v>18899</v>
      </c>
      <c r="G34" s="247"/>
      <c r="H34" s="319">
        <v>15067</v>
      </c>
      <c r="I34" s="247"/>
      <c r="J34" s="319">
        <v>16804</v>
      </c>
      <c r="K34" s="247"/>
      <c r="L34" s="319">
        <v>5899</v>
      </c>
      <c r="M34" s="319"/>
      <c r="N34" s="319">
        <v>5773</v>
      </c>
      <c r="O34" s="319"/>
      <c r="P34" s="319">
        <v>5674</v>
      </c>
      <c r="Q34" s="319"/>
      <c r="R34" s="319">
        <v>1631</v>
      </c>
      <c r="S34" s="319"/>
      <c r="T34" s="345">
        <v>18977</v>
      </c>
      <c r="U34" s="247"/>
      <c r="V34" s="345">
        <v>5821</v>
      </c>
      <c r="W34" s="319"/>
      <c r="X34" s="345">
        <v>3193</v>
      </c>
      <c r="Y34" s="319"/>
      <c r="Z34" s="345">
        <v>1800</v>
      </c>
      <c r="AA34" s="319"/>
      <c r="AB34" s="345">
        <v>5592</v>
      </c>
      <c r="AC34" s="319"/>
      <c r="AD34" s="345">
        <v>16406</v>
      </c>
      <c r="AE34" s="247"/>
      <c r="AF34" s="345">
        <v>3458</v>
      </c>
      <c r="AG34" s="319"/>
      <c r="AH34" s="345">
        <v>14023</v>
      </c>
    </row>
    <row r="35" spans="1:34" ht="8.15" customHeight="1" x14ac:dyDescent="0.25">
      <c r="A35" s="7"/>
      <c r="B35" s="236"/>
      <c r="C35" s="237"/>
      <c r="D35" s="237"/>
      <c r="E35" s="239"/>
      <c r="F35" s="237"/>
      <c r="G35" s="239"/>
      <c r="H35" s="237"/>
      <c r="I35" s="239"/>
      <c r="J35" s="237"/>
      <c r="K35" s="239"/>
      <c r="L35" s="237"/>
      <c r="M35" s="239"/>
      <c r="N35" s="237"/>
      <c r="O35" s="237"/>
      <c r="P35" s="237">
        <v>0</v>
      </c>
      <c r="Q35" s="237"/>
      <c r="R35" s="237"/>
      <c r="S35" s="237"/>
      <c r="T35" s="306"/>
      <c r="U35" s="306"/>
      <c r="V35" s="306"/>
      <c r="W35" s="306"/>
      <c r="X35" s="306"/>
      <c r="Y35" s="306"/>
      <c r="Z35" s="306"/>
      <c r="AA35" s="306"/>
      <c r="AB35" s="306"/>
      <c r="AC35" s="306"/>
      <c r="AD35" s="306"/>
      <c r="AE35" s="306"/>
      <c r="AF35" s="306"/>
      <c r="AG35" s="306"/>
      <c r="AH35" s="306"/>
    </row>
    <row r="36" spans="1:34" ht="15" customHeight="1" x14ac:dyDescent="0.25">
      <c r="A36" s="7"/>
      <c r="B36" s="388" t="s">
        <v>230</v>
      </c>
      <c r="C36" s="388"/>
      <c r="D36" s="348">
        <v>32088</v>
      </c>
      <c r="E36" s="246"/>
      <c r="F36" s="348">
        <v>-14665</v>
      </c>
      <c r="G36" s="246"/>
      <c r="H36" s="348">
        <v>9782</v>
      </c>
      <c r="I36" s="246"/>
      <c r="J36" s="346">
        <v>21033</v>
      </c>
      <c r="K36" s="246"/>
      <c r="L36" s="346">
        <v>-4476</v>
      </c>
      <c r="M36" s="332"/>
      <c r="N36" s="348">
        <v>-3879</v>
      </c>
      <c r="O36" s="332"/>
      <c r="P36" s="348">
        <v>12218</v>
      </c>
      <c r="Q36" s="332"/>
      <c r="R36" s="348">
        <v>6259</v>
      </c>
      <c r="S36" s="332"/>
      <c r="T36" s="349">
        <v>10122</v>
      </c>
      <c r="U36" s="246"/>
      <c r="V36" s="349">
        <v>677</v>
      </c>
      <c r="W36" s="332"/>
      <c r="X36" s="349">
        <v>792</v>
      </c>
      <c r="Y36" s="332"/>
      <c r="Z36" s="349">
        <v>16549</v>
      </c>
      <c r="AA36" s="332"/>
      <c r="AB36" s="349">
        <v>-2538</v>
      </c>
      <c r="AC36" s="332"/>
      <c r="AD36" s="349">
        <v>15480</v>
      </c>
      <c r="AE36" s="246"/>
      <c r="AF36" s="349">
        <v>-14528.330000000002</v>
      </c>
      <c r="AG36" s="332"/>
      <c r="AH36" s="349">
        <v>274.66999999999825</v>
      </c>
    </row>
    <row r="37" spans="1:34" ht="8.15" customHeight="1" x14ac:dyDescent="0.25">
      <c r="A37" s="7"/>
      <c r="B37" s="236"/>
      <c r="C37" s="237"/>
      <c r="D37" s="237"/>
      <c r="E37" s="239"/>
      <c r="F37" s="237"/>
      <c r="G37" s="239"/>
      <c r="H37" s="237"/>
      <c r="I37" s="239"/>
      <c r="J37" s="306"/>
      <c r="K37" s="239"/>
      <c r="L37" s="306"/>
      <c r="M37" s="239"/>
      <c r="N37" s="237"/>
      <c r="O37" s="237"/>
      <c r="P37" s="237"/>
      <c r="Q37" s="237"/>
      <c r="R37" s="237"/>
      <c r="S37" s="237"/>
      <c r="T37" s="306"/>
      <c r="U37" s="239"/>
      <c r="V37" s="306"/>
      <c r="W37" s="237"/>
      <c r="X37" s="306"/>
      <c r="Y37" s="237"/>
      <c r="Z37" s="306"/>
      <c r="AA37" s="237"/>
      <c r="AB37" s="306"/>
      <c r="AC37" s="237"/>
      <c r="AD37" s="306"/>
      <c r="AE37" s="239"/>
      <c r="AF37" s="306"/>
      <c r="AG37" s="237"/>
      <c r="AH37" s="306"/>
    </row>
    <row r="38" spans="1:34" ht="15" customHeight="1" x14ac:dyDescent="0.25">
      <c r="A38" s="7"/>
      <c r="B38" s="236"/>
      <c r="C38" s="318" t="s">
        <v>231</v>
      </c>
      <c r="D38" s="350"/>
      <c r="E38" s="250"/>
      <c r="F38" s="350"/>
      <c r="G38" s="250"/>
      <c r="H38" s="350"/>
      <c r="I38" s="250"/>
      <c r="J38" s="351"/>
      <c r="K38" s="250"/>
      <c r="L38" s="351"/>
      <c r="M38" s="350"/>
      <c r="N38" s="350"/>
      <c r="O38" s="319"/>
      <c r="P38" s="350"/>
      <c r="Q38" s="319"/>
      <c r="R38" s="351"/>
      <c r="S38" s="319"/>
      <c r="T38" s="351"/>
      <c r="U38" s="250"/>
      <c r="V38" s="351"/>
      <c r="W38" s="319"/>
      <c r="X38" s="351"/>
      <c r="Y38" s="319"/>
      <c r="Z38" s="351"/>
      <c r="AA38" s="319"/>
      <c r="AB38" s="351"/>
      <c r="AC38" s="319"/>
      <c r="AD38" s="351"/>
      <c r="AE38" s="250"/>
      <c r="AF38" s="351"/>
      <c r="AG38" s="319"/>
      <c r="AH38" s="351">
        <v>0</v>
      </c>
    </row>
    <row r="39" spans="1:34" ht="15" customHeight="1" x14ac:dyDescent="0.25">
      <c r="A39" s="7"/>
      <c r="B39" s="236"/>
      <c r="C39" s="318" t="s">
        <v>232</v>
      </c>
      <c r="D39" s="350">
        <v>-679</v>
      </c>
      <c r="E39" s="250"/>
      <c r="F39" s="319">
        <v>-912</v>
      </c>
      <c r="G39" s="250"/>
      <c r="H39" s="350">
        <v>-912</v>
      </c>
      <c r="I39" s="250"/>
      <c r="J39" s="319">
        <v>-8764</v>
      </c>
      <c r="K39" s="250"/>
      <c r="L39" s="319">
        <v>-1</v>
      </c>
      <c r="M39" s="350"/>
      <c r="N39" s="350">
        <v>92</v>
      </c>
      <c r="O39" s="319"/>
      <c r="P39" s="350">
        <v>0</v>
      </c>
      <c r="Q39" s="319"/>
      <c r="R39" s="350">
        <v>-459</v>
      </c>
      <c r="S39" s="319"/>
      <c r="T39" s="351">
        <v>-368</v>
      </c>
      <c r="U39" s="250"/>
      <c r="V39" s="351">
        <v>0</v>
      </c>
      <c r="W39" s="319"/>
      <c r="X39" s="351">
        <v>15</v>
      </c>
      <c r="Y39" s="319"/>
      <c r="Z39" s="351">
        <v>-1009</v>
      </c>
      <c r="AA39" s="319"/>
      <c r="AB39" s="351">
        <v>927</v>
      </c>
      <c r="AC39" s="319"/>
      <c r="AD39" s="351">
        <v>-67</v>
      </c>
      <c r="AE39" s="250"/>
      <c r="AF39" s="351">
        <v>-13.893000000000001</v>
      </c>
      <c r="AG39" s="319"/>
      <c r="AH39" s="351">
        <v>-80.893000000000029</v>
      </c>
    </row>
    <row r="40" spans="1:34" ht="15" customHeight="1" x14ac:dyDescent="0.25">
      <c r="A40" s="7"/>
      <c r="B40" s="236"/>
      <c r="C40" s="318" t="s">
        <v>233</v>
      </c>
      <c r="D40" s="320">
        <v>1906</v>
      </c>
      <c r="E40" s="247"/>
      <c r="F40" s="320">
        <v>2611</v>
      </c>
      <c r="G40" s="247"/>
      <c r="H40" s="320">
        <v>0</v>
      </c>
      <c r="I40" s="247"/>
      <c r="J40" s="320">
        <v>0</v>
      </c>
      <c r="K40" s="247"/>
      <c r="L40" s="320"/>
      <c r="M40" s="319"/>
      <c r="N40" s="320"/>
      <c r="O40" s="319"/>
      <c r="P40" s="320">
        <v>0</v>
      </c>
      <c r="Q40" s="319"/>
      <c r="R40" s="320">
        <v>0</v>
      </c>
      <c r="S40" s="319"/>
      <c r="T40" s="341">
        <v>0</v>
      </c>
      <c r="U40" s="247"/>
      <c r="V40" s="341">
        <v>0</v>
      </c>
      <c r="W40" s="319"/>
      <c r="X40" s="341">
        <v>0</v>
      </c>
      <c r="Y40" s="319"/>
      <c r="Z40" s="341">
        <v>0</v>
      </c>
      <c r="AA40" s="319"/>
      <c r="AB40" s="341">
        <v>0</v>
      </c>
      <c r="AC40" s="319"/>
      <c r="AD40" s="341">
        <v>0</v>
      </c>
      <c r="AE40" s="247"/>
      <c r="AF40" s="341"/>
      <c r="AG40" s="319"/>
      <c r="AH40" s="341">
        <v>0</v>
      </c>
    </row>
    <row r="41" spans="1:34" ht="8.15" customHeight="1" x14ac:dyDescent="0.25">
      <c r="A41" s="7"/>
      <c r="B41" s="236"/>
      <c r="C41" s="237"/>
      <c r="D41" s="238"/>
      <c r="E41" s="238"/>
      <c r="F41" s="238"/>
      <c r="G41" s="238"/>
      <c r="H41" s="238"/>
      <c r="I41" s="238"/>
      <c r="J41" s="238"/>
      <c r="K41" s="238"/>
      <c r="L41" s="238"/>
      <c r="M41" s="238"/>
      <c r="N41" s="238"/>
      <c r="O41" s="238"/>
      <c r="P41" s="238"/>
      <c r="Q41" s="238"/>
      <c r="R41" s="238"/>
      <c r="S41" s="238"/>
      <c r="T41" s="305"/>
      <c r="U41" s="238"/>
      <c r="V41" s="305"/>
      <c r="W41" s="238"/>
      <c r="X41" s="305"/>
      <c r="Y41" s="238"/>
      <c r="Z41" s="305"/>
      <c r="AA41" s="238"/>
      <c r="AB41" s="305"/>
      <c r="AC41" s="238"/>
      <c r="AD41" s="305"/>
      <c r="AE41" s="238"/>
      <c r="AF41" s="305"/>
      <c r="AG41" s="238"/>
      <c r="AH41" s="305"/>
    </row>
    <row r="42" spans="1:34" ht="15" customHeight="1" x14ac:dyDescent="0.25">
      <c r="A42" s="7"/>
      <c r="B42" s="388" t="s">
        <v>235</v>
      </c>
      <c r="C42" s="388"/>
      <c r="D42" s="342">
        <v>33315</v>
      </c>
      <c r="E42" s="249"/>
      <c r="F42" s="332">
        <v>-12966</v>
      </c>
      <c r="G42" s="249"/>
      <c r="H42" s="332">
        <v>8870</v>
      </c>
      <c r="I42" s="249"/>
      <c r="J42" s="342">
        <v>12269</v>
      </c>
      <c r="K42" s="249"/>
      <c r="L42" s="342">
        <v>-4477</v>
      </c>
      <c r="M42" s="342"/>
      <c r="N42" s="342">
        <v>-3787</v>
      </c>
      <c r="O42" s="342"/>
      <c r="P42" s="342">
        <v>12218</v>
      </c>
      <c r="Q42" s="342"/>
      <c r="R42" s="342">
        <v>5800</v>
      </c>
      <c r="S42" s="342"/>
      <c r="T42" s="344">
        <v>9754</v>
      </c>
      <c r="U42" s="249"/>
      <c r="V42" s="344">
        <v>677</v>
      </c>
      <c r="W42" s="342"/>
      <c r="X42" s="344">
        <v>807</v>
      </c>
      <c r="Y42" s="342"/>
      <c r="Z42" s="344">
        <v>15540</v>
      </c>
      <c r="AA42" s="342"/>
      <c r="AB42" s="344">
        <v>-1611</v>
      </c>
      <c r="AC42" s="342"/>
      <c r="AD42" s="344">
        <v>15413</v>
      </c>
      <c r="AE42" s="249"/>
      <c r="AF42" s="344">
        <v>-14542</v>
      </c>
      <c r="AG42" s="342"/>
      <c r="AH42" s="344">
        <v>194</v>
      </c>
    </row>
    <row r="43" spans="1:34" ht="8.15" customHeight="1" x14ac:dyDescent="0.25">
      <c r="A43" s="7"/>
      <c r="B43" s="236"/>
      <c r="C43" s="237"/>
      <c r="D43" s="238"/>
      <c r="E43" s="238"/>
      <c r="F43" s="238"/>
      <c r="G43" s="238"/>
      <c r="H43" s="238"/>
      <c r="I43" s="238"/>
      <c r="J43" s="305"/>
      <c r="K43" s="238"/>
      <c r="L43" s="305"/>
      <c r="M43" s="238"/>
      <c r="N43" s="238"/>
      <c r="O43" s="238"/>
      <c r="P43" s="238"/>
      <c r="Q43" s="238"/>
      <c r="R43" s="238"/>
      <c r="S43" s="238"/>
      <c r="T43" s="305"/>
      <c r="U43" s="238"/>
      <c r="V43" s="305"/>
      <c r="W43" s="238"/>
      <c r="X43" s="305"/>
      <c r="Y43" s="238"/>
      <c r="Z43" s="305"/>
      <c r="AA43" s="238"/>
      <c r="AB43" s="305"/>
      <c r="AC43" s="238"/>
      <c r="AD43" s="305"/>
      <c r="AE43" s="238"/>
      <c r="AF43" s="305"/>
      <c r="AG43" s="238"/>
      <c r="AH43" s="305"/>
    </row>
    <row r="44" spans="1:34" ht="15" customHeight="1" x14ac:dyDescent="0.25">
      <c r="A44" s="7"/>
      <c r="B44" s="388" t="s">
        <v>236</v>
      </c>
      <c r="C44" s="388"/>
      <c r="D44" s="238"/>
      <c r="E44" s="238"/>
      <c r="F44" s="238"/>
      <c r="G44" s="238"/>
      <c r="H44" s="238"/>
      <c r="I44" s="238"/>
      <c r="J44" s="305"/>
      <c r="K44" s="238"/>
      <c r="L44" s="305"/>
      <c r="M44" s="238"/>
      <c r="N44" s="238"/>
      <c r="O44" s="238"/>
      <c r="P44" s="238"/>
      <c r="Q44" s="238"/>
      <c r="R44" s="238"/>
      <c r="S44" s="238"/>
      <c r="T44" s="305"/>
      <c r="U44" s="238"/>
      <c r="V44" s="305"/>
      <c r="W44" s="238"/>
      <c r="X44" s="305"/>
      <c r="Y44" s="238"/>
      <c r="Z44" s="305"/>
      <c r="AA44" s="238"/>
      <c r="AB44" s="305"/>
      <c r="AC44" s="238"/>
      <c r="AD44" s="305"/>
      <c r="AE44" s="238"/>
      <c r="AF44" s="305"/>
      <c r="AG44" s="238"/>
      <c r="AH44" s="305"/>
    </row>
    <row r="45" spans="1:34" ht="8.15" customHeight="1" x14ac:dyDescent="0.25">
      <c r="A45" s="7"/>
      <c r="B45" s="236"/>
      <c r="C45" s="237"/>
      <c r="D45" s="238"/>
      <c r="E45" s="238"/>
      <c r="F45" s="238"/>
      <c r="G45" s="238"/>
      <c r="H45" s="238"/>
      <c r="I45" s="238"/>
      <c r="J45" s="305"/>
      <c r="K45" s="238"/>
      <c r="L45" s="305"/>
      <c r="M45" s="238"/>
      <c r="N45" s="238"/>
      <c r="O45" s="238"/>
      <c r="P45" s="238"/>
      <c r="Q45" s="238"/>
      <c r="R45" s="238"/>
      <c r="S45" s="238"/>
      <c r="T45" s="305"/>
      <c r="U45" s="238"/>
      <c r="V45" s="305"/>
      <c r="W45" s="238"/>
      <c r="X45" s="305"/>
      <c r="Y45" s="238"/>
      <c r="Z45" s="305"/>
      <c r="AA45" s="238"/>
      <c r="AB45" s="305"/>
      <c r="AC45" s="238"/>
      <c r="AD45" s="305"/>
      <c r="AE45" s="238"/>
      <c r="AF45" s="305"/>
      <c r="AG45" s="238"/>
      <c r="AH45" s="305"/>
    </row>
    <row r="46" spans="1:34" ht="15" customHeight="1" x14ac:dyDescent="0.25">
      <c r="A46" s="7"/>
      <c r="B46" s="236"/>
      <c r="C46" s="318" t="s">
        <v>237</v>
      </c>
      <c r="D46" s="352">
        <v>0</v>
      </c>
      <c r="E46" s="250"/>
      <c r="F46" s="352">
        <v>24669</v>
      </c>
      <c r="G46" s="250"/>
      <c r="H46" s="352">
        <v>7423</v>
      </c>
      <c r="I46" s="250"/>
      <c r="J46" s="353">
        <v>13281</v>
      </c>
      <c r="K46" s="250"/>
      <c r="L46" s="353">
        <v>0</v>
      </c>
      <c r="M46" s="350"/>
      <c r="N46" s="352">
        <v>0</v>
      </c>
      <c r="O46" s="319"/>
      <c r="P46" s="352">
        <v>0</v>
      </c>
      <c r="Q46" s="319"/>
      <c r="R46" s="352">
        <v>0</v>
      </c>
      <c r="S46" s="319"/>
      <c r="T46" s="353">
        <v>0</v>
      </c>
      <c r="U46" s="250"/>
      <c r="V46" s="353">
        <v>0</v>
      </c>
      <c r="W46" s="319"/>
      <c r="X46" s="353">
        <v>0</v>
      </c>
      <c r="Y46" s="319"/>
      <c r="Z46" s="353">
        <v>0</v>
      </c>
      <c r="AA46" s="319"/>
      <c r="AB46" s="353">
        <v>0</v>
      </c>
      <c r="AC46" s="319"/>
      <c r="AD46" s="353">
        <v>0</v>
      </c>
      <c r="AE46" s="250"/>
      <c r="AF46" s="353"/>
      <c r="AG46" s="319"/>
      <c r="AH46" s="353"/>
    </row>
    <row r="47" spans="1:34" ht="8.15" customHeight="1" x14ac:dyDescent="0.25">
      <c r="A47" s="7"/>
      <c r="B47" s="302"/>
      <c r="C47" s="237"/>
      <c r="D47" s="238"/>
      <c r="E47" s="238"/>
      <c r="F47" s="238"/>
      <c r="G47" s="238"/>
      <c r="H47" s="238"/>
      <c r="I47" s="238"/>
      <c r="J47" s="305"/>
      <c r="K47" s="238"/>
      <c r="L47" s="305"/>
      <c r="M47" s="238"/>
      <c r="N47" s="238"/>
      <c r="O47" s="238"/>
      <c r="P47" s="238"/>
      <c r="Q47" s="238"/>
      <c r="R47" s="238"/>
      <c r="S47" s="238"/>
      <c r="T47" s="305"/>
      <c r="U47" s="238"/>
      <c r="V47" s="305"/>
      <c r="W47" s="238"/>
      <c r="X47" s="305"/>
      <c r="Y47" s="238"/>
      <c r="Z47" s="305"/>
      <c r="AA47" s="238"/>
      <c r="AB47" s="305"/>
      <c r="AC47" s="238"/>
      <c r="AD47" s="305"/>
      <c r="AE47" s="238"/>
      <c r="AF47" s="305"/>
      <c r="AG47" s="238"/>
      <c r="AH47" s="305"/>
    </row>
    <row r="48" spans="1:34" ht="15" customHeight="1" x14ac:dyDescent="0.25">
      <c r="A48" s="7"/>
      <c r="B48" s="388" t="s">
        <v>237</v>
      </c>
      <c r="C48" s="388"/>
      <c r="D48" s="346">
        <v>0</v>
      </c>
      <c r="E48" s="354"/>
      <c r="F48" s="346">
        <v>24669</v>
      </c>
      <c r="G48" s="354"/>
      <c r="H48" s="355">
        <v>7423</v>
      </c>
      <c r="I48" s="354"/>
      <c r="J48" s="347">
        <v>13281</v>
      </c>
      <c r="K48" s="354"/>
      <c r="L48" s="347">
        <v>0</v>
      </c>
      <c r="M48" s="342"/>
      <c r="N48" s="347">
        <v>0</v>
      </c>
      <c r="O48" s="348"/>
      <c r="P48" s="355">
        <v>0</v>
      </c>
      <c r="Q48" s="348"/>
      <c r="R48" s="355">
        <v>0</v>
      </c>
      <c r="S48" s="348"/>
      <c r="T48" s="355">
        <v>0</v>
      </c>
      <c r="U48" s="354"/>
      <c r="V48" s="355">
        <v>0</v>
      </c>
      <c r="W48" s="348"/>
      <c r="X48" s="355">
        <v>0</v>
      </c>
      <c r="Y48" s="348"/>
      <c r="Z48" s="355">
        <v>0</v>
      </c>
      <c r="AA48" s="348"/>
      <c r="AB48" s="355">
        <v>0</v>
      </c>
      <c r="AC48" s="348"/>
      <c r="AD48" s="355">
        <v>0</v>
      </c>
      <c r="AE48" s="354"/>
      <c r="AF48" s="355"/>
      <c r="AG48" s="348"/>
      <c r="AH48" s="355"/>
    </row>
    <row r="49" spans="1:34" ht="8.15" customHeight="1" x14ac:dyDescent="0.25">
      <c r="A49" s="7"/>
      <c r="B49" s="236"/>
      <c r="C49" s="237"/>
      <c r="D49" s="238"/>
      <c r="E49" s="238"/>
      <c r="F49" s="238"/>
      <c r="G49" s="238"/>
      <c r="H49" s="238"/>
      <c r="I49" s="238"/>
      <c r="J49" s="305"/>
      <c r="K49" s="238"/>
      <c r="L49" s="305"/>
      <c r="M49" s="238"/>
      <c r="N49" s="238"/>
      <c r="O49" s="238"/>
      <c r="P49" s="238"/>
      <c r="Q49" s="238"/>
      <c r="R49" s="238"/>
      <c r="S49" s="238"/>
      <c r="T49" s="305"/>
      <c r="U49" s="238"/>
      <c r="V49" s="305"/>
      <c r="W49" s="238"/>
      <c r="X49" s="305"/>
      <c r="Y49" s="238"/>
      <c r="Z49" s="305"/>
      <c r="AA49" s="238"/>
      <c r="AB49" s="305"/>
      <c r="AC49" s="238"/>
      <c r="AD49" s="305"/>
      <c r="AE49" s="238"/>
      <c r="AF49" s="305"/>
      <c r="AG49" s="238"/>
      <c r="AH49" s="305"/>
    </row>
    <row r="50" spans="1:34" ht="15" customHeight="1" thickBot="1" x14ac:dyDescent="0.3">
      <c r="A50" s="7"/>
      <c r="B50" s="387" t="s">
        <v>234</v>
      </c>
      <c r="C50" s="387"/>
      <c r="D50" s="356">
        <v>33315</v>
      </c>
      <c r="E50" s="249"/>
      <c r="F50" s="356">
        <v>11703</v>
      </c>
      <c r="G50" s="249"/>
      <c r="H50" s="356">
        <v>16293</v>
      </c>
      <c r="I50" s="249"/>
      <c r="J50" s="357">
        <v>25550</v>
      </c>
      <c r="K50" s="249"/>
      <c r="L50" s="357">
        <v>-4477</v>
      </c>
      <c r="M50" s="342"/>
      <c r="N50" s="356">
        <v>-3787</v>
      </c>
      <c r="O50" s="332"/>
      <c r="P50" s="356">
        <v>12218</v>
      </c>
      <c r="Q50" s="332"/>
      <c r="R50" s="356">
        <v>5800</v>
      </c>
      <c r="S50" s="332"/>
      <c r="T50" s="357">
        <v>9754</v>
      </c>
      <c r="U50" s="249"/>
      <c r="V50" s="357">
        <v>677</v>
      </c>
      <c r="W50" s="342"/>
      <c r="X50" s="356">
        <v>807</v>
      </c>
      <c r="Y50" s="332"/>
      <c r="Z50" s="356">
        <v>15540</v>
      </c>
      <c r="AA50" s="332"/>
      <c r="AB50" s="356">
        <v>-1611</v>
      </c>
      <c r="AC50" s="332"/>
      <c r="AD50" s="357">
        <v>15413</v>
      </c>
      <c r="AE50" s="249"/>
      <c r="AF50" s="356">
        <v>-14542.223000000002</v>
      </c>
      <c r="AG50" s="332"/>
      <c r="AH50" s="357">
        <v>193.77699999999822</v>
      </c>
    </row>
    <row r="51" spans="1:34" ht="13" thickTop="1" x14ac:dyDescent="0.25">
      <c r="E51" s="255"/>
    </row>
    <row r="52" spans="1:34" x14ac:dyDescent="0.25">
      <c r="E52" s="255"/>
    </row>
  </sheetData>
  <mergeCells count="12">
    <mergeCell ref="B2:C2"/>
    <mergeCell ref="B12:C12"/>
    <mergeCell ref="B44:C44"/>
    <mergeCell ref="B48:C48"/>
    <mergeCell ref="D8:AH8"/>
    <mergeCell ref="B50:C50"/>
    <mergeCell ref="B16:C16"/>
    <mergeCell ref="B20:C20"/>
    <mergeCell ref="B22:C22"/>
    <mergeCell ref="B31:C31"/>
    <mergeCell ref="B36:C36"/>
    <mergeCell ref="B42:C42"/>
  </mergeCells>
  <pageMargins left="0.511811024" right="0.511811024" top="0.78740157499999996" bottom="0.78740157499999996" header="0.31496062000000002" footer="0.31496062000000002"/>
  <ignoredErrors>
    <ignoredError sqref="D10 F10 J10 T10 AD10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BE31"/>
  <sheetViews>
    <sheetView showGridLines="0" zoomScale="80" zoomScaleNormal="80" workbookViewId="0">
      <selection activeCell="N4" sqref="N4"/>
    </sheetView>
  </sheetViews>
  <sheetFormatPr defaultColWidth="9.1796875" defaultRowHeight="13" x14ac:dyDescent="0.3"/>
  <cols>
    <col min="1" max="1" width="1.7265625" style="223" customWidth="1"/>
    <col min="2" max="2" width="36.1796875" style="223" bestFit="1" customWidth="1"/>
    <col min="3" max="3" width="8.7265625" style="223" customWidth="1"/>
    <col min="4" max="4" width="1.1796875" style="223" customWidth="1"/>
    <col min="5" max="5" width="8.7265625" style="223" customWidth="1"/>
    <col min="6" max="6" width="1.1796875" style="223" customWidth="1"/>
    <col min="7" max="7" width="8.7265625" style="223" customWidth="1"/>
    <col min="8" max="8" width="1.1796875" style="223" customWidth="1"/>
    <col min="9" max="9" width="8.7265625" style="223" customWidth="1"/>
    <col min="10" max="10" width="1.1796875" style="223" customWidth="1"/>
    <col min="11" max="11" width="8.7265625" style="223" customWidth="1"/>
    <col min="12" max="12" width="1" style="223" customWidth="1"/>
    <col min="13" max="13" width="8.7265625" style="223" customWidth="1"/>
    <col min="14" max="14" width="1" style="223" customWidth="1"/>
    <col min="15" max="15" width="8.7265625" style="223" customWidth="1"/>
    <col min="16" max="16" width="1" style="223" customWidth="1"/>
    <col min="17" max="17" width="8.7265625" style="223" customWidth="1"/>
    <col min="18" max="18" width="1" style="223" customWidth="1"/>
    <col min="19" max="19" width="8.7265625" style="223" customWidth="1"/>
    <col min="20" max="20" width="1.1796875" style="223" customWidth="1"/>
    <col min="21" max="21" width="8.7265625" style="223" customWidth="1"/>
    <col min="22" max="22" width="1" style="223" customWidth="1"/>
    <col min="23" max="23" width="8.7265625" style="223" customWidth="1"/>
    <col min="24" max="24" width="1" style="223" customWidth="1"/>
    <col min="25" max="25" width="8.7265625" style="223" customWidth="1"/>
    <col min="26" max="26" width="1" style="223" customWidth="1"/>
    <col min="27" max="27" width="8.7265625" style="223" customWidth="1"/>
    <col min="28" max="28" width="1" style="223" customWidth="1"/>
    <col min="29" max="29" width="8.7265625" style="223" customWidth="1"/>
    <col min="30" max="30" width="1.1796875" style="223" customWidth="1"/>
    <col min="31" max="31" width="8.7265625" style="223" customWidth="1"/>
    <col min="32" max="32" width="1" style="223" customWidth="1"/>
    <col min="33" max="33" width="9.6328125" style="223" bestFit="1" customWidth="1"/>
    <col min="34" max="16384" width="9.1796875" style="223"/>
  </cols>
  <sheetData>
    <row r="2" spans="2:57" x14ac:dyDescent="0.3">
      <c r="B2" s="228" t="s">
        <v>24</v>
      </c>
    </row>
    <row r="3" spans="2:57" x14ac:dyDescent="0.3">
      <c r="B3" s="311"/>
    </row>
    <row r="4" spans="2:57" x14ac:dyDescent="0.3">
      <c r="B4" s="303" t="s">
        <v>332</v>
      </c>
    </row>
    <row r="5" spans="2:57" x14ac:dyDescent="0.3">
      <c r="B5" s="313" t="s">
        <v>216</v>
      </c>
      <c r="C5" s="232"/>
      <c r="D5" s="232"/>
      <c r="E5" s="232"/>
      <c r="F5" s="232"/>
      <c r="H5" s="232"/>
      <c r="I5" s="232"/>
      <c r="J5" s="232"/>
      <c r="K5" s="232"/>
      <c r="L5" s="232"/>
      <c r="M5" s="232"/>
      <c r="N5" s="232"/>
      <c r="O5" s="232"/>
      <c r="P5" s="232"/>
      <c r="Q5" s="232"/>
      <c r="R5" s="232"/>
      <c r="S5" s="232"/>
      <c r="T5" s="232"/>
      <c r="U5" s="232"/>
      <c r="V5" s="232"/>
      <c r="W5" s="232"/>
      <c r="X5" s="232"/>
      <c r="Y5" s="232"/>
      <c r="Z5" s="232"/>
      <c r="AA5" s="232"/>
      <c r="AB5" s="232"/>
      <c r="AC5" s="232"/>
      <c r="AD5" s="232"/>
      <c r="AE5" s="232"/>
      <c r="AF5" s="232"/>
      <c r="AG5" s="232"/>
    </row>
    <row r="6" spans="2:57" x14ac:dyDescent="0.3">
      <c r="B6" s="313" t="s">
        <v>331</v>
      </c>
      <c r="C6" s="232"/>
      <c r="D6" s="232"/>
      <c r="E6" s="232"/>
      <c r="F6" s="232"/>
      <c r="H6" s="232"/>
      <c r="I6" s="232"/>
      <c r="J6" s="232"/>
      <c r="K6" s="232"/>
      <c r="L6" s="232"/>
      <c r="M6" s="232"/>
      <c r="N6" s="232"/>
      <c r="O6" s="232"/>
      <c r="P6" s="232"/>
      <c r="Q6" s="232"/>
      <c r="R6" s="232"/>
      <c r="S6" s="232"/>
      <c r="T6" s="232"/>
      <c r="U6" s="232"/>
      <c r="V6" s="232"/>
      <c r="W6" s="232"/>
      <c r="X6" s="232"/>
      <c r="Y6" s="232"/>
      <c r="Z6" s="232"/>
      <c r="AA6" s="232"/>
      <c r="AB6" s="232"/>
      <c r="AC6" s="232"/>
      <c r="AD6" s="232"/>
      <c r="AE6" s="232"/>
      <c r="AF6" s="232"/>
      <c r="AG6" s="232"/>
    </row>
    <row r="7" spans="2:57" x14ac:dyDescent="0.3">
      <c r="B7" s="254"/>
      <c r="C7" s="232"/>
      <c r="D7" s="232"/>
      <c r="E7" s="232"/>
      <c r="F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32"/>
      <c r="W7" s="232"/>
      <c r="X7" s="232"/>
      <c r="Y7" s="232"/>
      <c r="Z7" s="232"/>
      <c r="AA7" s="232"/>
      <c r="AB7" s="232"/>
      <c r="AC7" s="232"/>
      <c r="AD7" s="232"/>
      <c r="AE7" s="232"/>
      <c r="AF7" s="232"/>
      <c r="AG7" s="232"/>
    </row>
    <row r="8" spans="2:57" x14ac:dyDescent="0.3">
      <c r="B8" s="232"/>
      <c r="C8" s="385" t="s">
        <v>369</v>
      </c>
      <c r="D8" s="385"/>
      <c r="E8" s="385"/>
      <c r="F8" s="385"/>
      <c r="G8" s="385"/>
      <c r="H8" s="385"/>
      <c r="I8" s="385"/>
      <c r="J8" s="385"/>
      <c r="K8" s="385"/>
      <c r="L8" s="385"/>
      <c r="M8" s="385"/>
      <c r="N8" s="385"/>
      <c r="O8" s="385"/>
      <c r="P8" s="385"/>
      <c r="Q8" s="385"/>
      <c r="R8" s="385"/>
      <c r="S8" s="385"/>
      <c r="T8" s="385"/>
      <c r="U8" s="385"/>
      <c r="V8" s="385"/>
      <c r="W8" s="385"/>
      <c r="X8" s="385"/>
      <c r="Y8" s="385"/>
      <c r="Z8" s="385"/>
      <c r="AA8" s="385"/>
      <c r="AB8" s="385"/>
      <c r="AC8" s="385"/>
      <c r="AD8" s="385"/>
      <c r="AE8" s="385"/>
      <c r="AF8" s="385"/>
      <c r="AG8" s="385"/>
    </row>
    <row r="9" spans="2:57" x14ac:dyDescent="0.3">
      <c r="B9" s="232"/>
      <c r="C9" s="232"/>
      <c r="D9" s="232"/>
      <c r="E9" s="232"/>
      <c r="F9" s="232"/>
      <c r="H9" s="232"/>
      <c r="I9" s="232"/>
      <c r="J9" s="232"/>
      <c r="K9" s="232"/>
      <c r="L9" s="232"/>
      <c r="M9" s="232"/>
      <c r="N9" s="232"/>
      <c r="O9" s="232"/>
      <c r="P9" s="232"/>
      <c r="Q9" s="232"/>
      <c r="R9" s="232"/>
      <c r="S9" s="232"/>
      <c r="T9" s="232"/>
      <c r="U9" s="232"/>
      <c r="V9" s="232"/>
      <c r="W9" s="232"/>
      <c r="X9" s="232"/>
      <c r="Y9" s="232"/>
      <c r="Z9" s="232"/>
      <c r="AA9" s="232"/>
      <c r="AB9" s="232"/>
      <c r="AC9" s="232"/>
      <c r="AD9" s="232"/>
      <c r="AE9" s="232"/>
      <c r="AF9" s="232"/>
      <c r="AG9" s="232"/>
    </row>
    <row r="10" spans="2:57" x14ac:dyDescent="0.3">
      <c r="B10" s="302"/>
      <c r="C10" s="358" t="s">
        <v>328</v>
      </c>
      <c r="D10" s="301"/>
      <c r="E10" s="359" t="s">
        <v>214</v>
      </c>
      <c r="F10" s="301"/>
      <c r="G10" s="325" t="s">
        <v>327</v>
      </c>
      <c r="H10" s="301"/>
      <c r="I10" s="325" t="s">
        <v>338</v>
      </c>
      <c r="J10" s="301"/>
      <c r="K10" s="360" t="s">
        <v>341</v>
      </c>
      <c r="L10" s="359"/>
      <c r="M10" s="360" t="s">
        <v>345</v>
      </c>
      <c r="N10" s="359"/>
      <c r="O10" s="360" t="s">
        <v>347</v>
      </c>
      <c r="P10" s="359"/>
      <c r="Q10" s="360" t="s">
        <v>349</v>
      </c>
      <c r="R10" s="359"/>
      <c r="S10" s="327" t="s">
        <v>340</v>
      </c>
      <c r="T10" s="301"/>
      <c r="U10" s="360" t="s">
        <v>353</v>
      </c>
      <c r="V10" s="359"/>
      <c r="W10" s="360" t="s">
        <v>359</v>
      </c>
      <c r="X10" s="359"/>
      <c r="Y10" s="360" t="s">
        <v>368</v>
      </c>
      <c r="Z10" s="359"/>
      <c r="AA10" s="360" t="s">
        <v>372</v>
      </c>
      <c r="AB10" s="359"/>
      <c r="AC10" s="327" t="s">
        <v>354</v>
      </c>
      <c r="AD10" s="301"/>
      <c r="AE10" s="360" t="s">
        <v>378</v>
      </c>
      <c r="AF10" s="359"/>
      <c r="AG10" s="327" t="s">
        <v>379</v>
      </c>
    </row>
    <row r="11" spans="2:57" ht="15" customHeight="1" x14ac:dyDescent="0.3">
      <c r="B11" s="361" t="s">
        <v>238</v>
      </c>
      <c r="C11" s="302"/>
      <c r="D11" s="302"/>
      <c r="E11" s="302"/>
      <c r="F11" s="302"/>
      <c r="G11" s="301"/>
      <c r="H11" s="302"/>
      <c r="I11" s="302"/>
      <c r="J11" s="302"/>
      <c r="K11" s="302"/>
      <c r="L11" s="302"/>
      <c r="M11" s="302"/>
      <c r="N11" s="302"/>
      <c r="O11" s="302"/>
      <c r="P11" s="302"/>
      <c r="Q11" s="302"/>
      <c r="R11" s="302"/>
      <c r="S11" s="302"/>
      <c r="T11" s="302"/>
      <c r="U11" s="302"/>
      <c r="V11" s="302"/>
      <c r="W11" s="302"/>
      <c r="X11" s="302"/>
      <c r="Y11" s="302"/>
      <c r="Z11" s="302"/>
      <c r="AA11" s="302"/>
      <c r="AB11" s="302"/>
      <c r="AC11" s="302"/>
      <c r="AD11" s="302"/>
      <c r="AE11" s="302"/>
      <c r="AF11" s="302"/>
      <c r="AG11" s="302"/>
      <c r="BA11" s="224"/>
      <c r="BE11" s="224"/>
    </row>
    <row r="12" spans="2:57" ht="15" customHeight="1" x14ac:dyDescent="0.3">
      <c r="B12" s="362" t="s">
        <v>241</v>
      </c>
      <c r="C12" s="363">
        <v>33315</v>
      </c>
      <c r="D12" s="243"/>
      <c r="E12" s="363">
        <v>11703</v>
      </c>
      <c r="F12" s="243"/>
      <c r="G12" s="364">
        <v>16293</v>
      </c>
      <c r="H12" s="243"/>
      <c r="I12" s="365">
        <v>25550</v>
      </c>
      <c r="J12" s="243"/>
      <c r="K12" s="365">
        <v>-4477</v>
      </c>
      <c r="L12" s="364"/>
      <c r="M12" s="365">
        <v>-3787</v>
      </c>
      <c r="N12" s="364"/>
      <c r="O12" s="365">
        <v>12218</v>
      </c>
      <c r="P12" s="364"/>
      <c r="Q12" s="365">
        <v>5800</v>
      </c>
      <c r="R12" s="364"/>
      <c r="S12" s="365">
        <v>9754</v>
      </c>
      <c r="T12" s="243"/>
      <c r="U12" s="365">
        <v>677</v>
      </c>
      <c r="V12" s="366"/>
      <c r="W12" s="365">
        <v>807</v>
      </c>
      <c r="X12" s="366"/>
      <c r="Y12" s="365">
        <v>15540</v>
      </c>
      <c r="Z12" s="366"/>
      <c r="AA12" s="365">
        <v>-1611</v>
      </c>
      <c r="AB12" s="366"/>
      <c r="AC12" s="365">
        <v>15413</v>
      </c>
      <c r="AD12" s="243"/>
      <c r="AE12" s="365">
        <v>-14542.223000000002</v>
      </c>
      <c r="AF12" s="366"/>
      <c r="AG12" s="365">
        <v>193.77699999999822</v>
      </c>
      <c r="BA12" s="224"/>
      <c r="BE12" s="224"/>
    </row>
    <row r="13" spans="2:57" ht="15" customHeight="1" x14ac:dyDescent="0.3">
      <c r="B13" s="367" t="s">
        <v>239</v>
      </c>
      <c r="C13" s="368">
        <v>7660</v>
      </c>
      <c r="D13" s="243"/>
      <c r="E13" s="368">
        <v>5268</v>
      </c>
      <c r="F13" s="243"/>
      <c r="G13" s="369">
        <v>11759</v>
      </c>
      <c r="H13" s="243"/>
      <c r="I13" s="370">
        <v>15301</v>
      </c>
      <c r="J13" s="243"/>
      <c r="K13" s="371">
        <v>3750</v>
      </c>
      <c r="L13" s="369"/>
      <c r="M13" s="371">
        <v>4185</v>
      </c>
      <c r="N13" s="369"/>
      <c r="O13" s="371">
        <v>4852</v>
      </c>
      <c r="P13" s="369"/>
      <c r="Q13" s="371">
        <v>4651</v>
      </c>
      <c r="R13" s="369"/>
      <c r="S13" s="371">
        <v>17438</v>
      </c>
      <c r="T13" s="243"/>
      <c r="U13" s="371">
        <v>6134</v>
      </c>
      <c r="V13" s="372"/>
      <c r="W13" s="371">
        <v>6298</v>
      </c>
      <c r="X13" s="372"/>
      <c r="Y13" s="371">
        <v>6660</v>
      </c>
      <c r="Z13" s="372"/>
      <c r="AA13" s="371">
        <v>6771</v>
      </c>
      <c r="AB13" s="372"/>
      <c r="AC13" s="371">
        <v>25863</v>
      </c>
      <c r="AD13" s="243"/>
      <c r="AE13" s="371">
        <v>5279</v>
      </c>
      <c r="AF13" s="372"/>
      <c r="AG13" s="371">
        <v>25008</v>
      </c>
      <c r="BA13" s="224"/>
      <c r="BE13" s="224"/>
    </row>
    <row r="14" spans="2:57" ht="15" customHeight="1" x14ac:dyDescent="0.3">
      <c r="B14" s="367" t="s">
        <v>240</v>
      </c>
      <c r="C14" s="368">
        <v>8281</v>
      </c>
      <c r="D14" s="243"/>
      <c r="E14" s="368">
        <v>8821</v>
      </c>
      <c r="F14" s="243"/>
      <c r="G14" s="369">
        <v>5214.2398381130006</v>
      </c>
      <c r="H14" s="243"/>
      <c r="I14" s="370">
        <v>8904</v>
      </c>
      <c r="J14" s="243"/>
      <c r="K14" s="370">
        <v>4259</v>
      </c>
      <c r="L14" s="369"/>
      <c r="M14" s="370">
        <v>4918</v>
      </c>
      <c r="N14" s="369"/>
      <c r="O14" s="370">
        <v>1906</v>
      </c>
      <c r="P14" s="369"/>
      <c r="Q14" s="370">
        <v>5956</v>
      </c>
      <c r="R14" s="369"/>
      <c r="S14" s="370">
        <v>17038</v>
      </c>
      <c r="T14" s="243"/>
      <c r="U14" s="370">
        <v>892</v>
      </c>
      <c r="V14" s="372"/>
      <c r="W14" s="370">
        <v>5772</v>
      </c>
      <c r="X14" s="372"/>
      <c r="Y14" s="370">
        <v>2203</v>
      </c>
      <c r="Z14" s="372"/>
      <c r="AA14" s="371">
        <v>5829</v>
      </c>
      <c r="AB14" s="372"/>
      <c r="AC14" s="371">
        <v>14696</v>
      </c>
      <c r="AD14" s="243"/>
      <c r="AE14" s="371">
        <v>3030</v>
      </c>
      <c r="AF14" s="372"/>
      <c r="AG14" s="371">
        <v>16834</v>
      </c>
      <c r="BA14" s="224"/>
      <c r="BE14" s="224"/>
    </row>
    <row r="15" spans="2:57" ht="15" customHeight="1" x14ac:dyDescent="0.3">
      <c r="B15" s="367" t="s">
        <v>231</v>
      </c>
      <c r="C15" s="368">
        <v>-1227</v>
      </c>
      <c r="D15" s="243"/>
      <c r="E15" s="368">
        <v>-1699</v>
      </c>
      <c r="F15" s="243"/>
      <c r="G15" s="369">
        <v>912</v>
      </c>
      <c r="H15" s="243"/>
      <c r="I15" s="370">
        <v>8764</v>
      </c>
      <c r="J15" s="243"/>
      <c r="K15" s="370">
        <v>-1</v>
      </c>
      <c r="L15" s="369"/>
      <c r="M15" s="370">
        <v>-93</v>
      </c>
      <c r="N15" s="369"/>
      <c r="O15" s="370">
        <v>0</v>
      </c>
      <c r="P15" s="369"/>
      <c r="Q15" s="370">
        <v>459</v>
      </c>
      <c r="R15" s="369"/>
      <c r="S15" s="370">
        <v>368</v>
      </c>
      <c r="T15" s="243"/>
      <c r="U15" s="370">
        <v>0</v>
      </c>
      <c r="V15" s="372"/>
      <c r="W15" s="370">
        <v>-15</v>
      </c>
      <c r="X15" s="372"/>
      <c r="Y15" s="370">
        <v>1009</v>
      </c>
      <c r="Z15" s="372"/>
      <c r="AA15" s="370">
        <v>-927</v>
      </c>
      <c r="AB15" s="372"/>
      <c r="AC15" s="370">
        <v>67</v>
      </c>
      <c r="AD15" s="243"/>
      <c r="AE15" s="370">
        <v>14</v>
      </c>
      <c r="AF15" s="372"/>
      <c r="AG15" s="370">
        <v>81</v>
      </c>
      <c r="BA15" s="226"/>
      <c r="BE15" s="226"/>
    </row>
    <row r="16" spans="2:57" ht="13.5" thickBot="1" x14ac:dyDescent="0.35">
      <c r="B16" s="362" t="s">
        <v>332</v>
      </c>
      <c r="C16" s="373">
        <v>48029</v>
      </c>
      <c r="D16" s="243"/>
      <c r="E16" s="373">
        <v>24093</v>
      </c>
      <c r="F16" s="243"/>
      <c r="G16" s="373">
        <v>34178.239838113004</v>
      </c>
      <c r="H16" s="243"/>
      <c r="I16" s="373">
        <v>58519</v>
      </c>
      <c r="J16" s="243"/>
      <c r="K16" s="373">
        <v>3531</v>
      </c>
      <c r="L16" s="374"/>
      <c r="M16" s="373">
        <v>5223</v>
      </c>
      <c r="N16" s="374"/>
      <c r="O16" s="373">
        <v>18976</v>
      </c>
      <c r="P16" s="374"/>
      <c r="Q16" s="373">
        <v>16866</v>
      </c>
      <c r="R16" s="374"/>
      <c r="S16" s="373">
        <v>44598</v>
      </c>
      <c r="T16" s="243"/>
      <c r="U16" s="373">
        <v>7703</v>
      </c>
      <c r="V16" s="375"/>
      <c r="W16" s="373">
        <v>12862</v>
      </c>
      <c r="X16" s="375"/>
      <c r="Y16" s="373">
        <v>25412</v>
      </c>
      <c r="Z16" s="375"/>
      <c r="AA16" s="373">
        <v>10062</v>
      </c>
      <c r="AB16" s="375"/>
      <c r="AC16" s="373">
        <v>56039</v>
      </c>
      <c r="AD16" s="243"/>
      <c r="AE16" s="373">
        <v>-6219.2230000000018</v>
      </c>
      <c r="AF16" s="375"/>
      <c r="AG16" s="373">
        <v>42116.777000000002</v>
      </c>
      <c r="BA16" s="225"/>
      <c r="BE16" s="227"/>
    </row>
    <row r="17" spans="2:57" ht="15" customHeight="1" thickTop="1" x14ac:dyDescent="0.3">
      <c r="B17" s="302"/>
      <c r="C17" s="232"/>
      <c r="D17" s="243"/>
      <c r="E17" s="232"/>
      <c r="F17" s="243"/>
      <c r="G17" s="301"/>
      <c r="H17" s="243"/>
      <c r="I17" s="304"/>
      <c r="J17" s="243"/>
      <c r="K17" s="310"/>
      <c r="L17" s="301"/>
      <c r="M17" s="310"/>
      <c r="N17" s="301"/>
      <c r="O17" s="310"/>
      <c r="P17" s="301"/>
      <c r="Q17" s="310"/>
      <c r="R17" s="301"/>
      <c r="S17" s="310"/>
      <c r="T17" s="243"/>
      <c r="U17" s="310"/>
      <c r="V17" s="301"/>
      <c r="W17" s="310"/>
      <c r="X17" s="301"/>
      <c r="Y17" s="310"/>
      <c r="Z17" s="301"/>
      <c r="AA17" s="310"/>
      <c r="AB17" s="301"/>
      <c r="AC17" s="310"/>
      <c r="AD17" s="243"/>
      <c r="AE17" s="310"/>
      <c r="AF17" s="301"/>
      <c r="AG17" s="310"/>
      <c r="BA17" s="225"/>
      <c r="BE17" s="227"/>
    </row>
    <row r="18" spans="2:57" ht="15" customHeight="1" x14ac:dyDescent="0.3">
      <c r="B18" s="362" t="s">
        <v>366</v>
      </c>
      <c r="C18" s="376">
        <v>0.20899999999999999</v>
      </c>
      <c r="D18" s="243"/>
      <c r="E18" s="376">
        <v>0.109</v>
      </c>
      <c r="F18" s="243"/>
      <c r="G18" s="376">
        <v>0.13800000000000001</v>
      </c>
      <c r="H18" s="243"/>
      <c r="I18" s="376">
        <v>0.17024204340489904</v>
      </c>
      <c r="J18" s="243"/>
      <c r="K18" s="376">
        <v>4.8558901548991847E-2</v>
      </c>
      <c r="L18" s="376"/>
      <c r="M18" s="376">
        <v>6.1537011732554305E-2</v>
      </c>
      <c r="N18" s="376"/>
      <c r="O18" s="376">
        <v>0.18406145728253279</v>
      </c>
      <c r="P18" s="376"/>
      <c r="Q18" s="376">
        <v>0.16065917317584302</v>
      </c>
      <c r="R18" s="376"/>
      <c r="S18" s="376">
        <v>0.122</v>
      </c>
      <c r="T18" s="243"/>
      <c r="U18" s="376">
        <v>9.7304330251124255E-2</v>
      </c>
      <c r="V18" s="376" t="e">
        <v>#DIV/0!</v>
      </c>
      <c r="W18" s="376">
        <v>0.13273066881314305</v>
      </c>
      <c r="X18" s="376"/>
      <c r="Y18" s="376">
        <v>0.24545068191477032</v>
      </c>
      <c r="Z18" s="376"/>
      <c r="AA18" s="376">
        <v>0.11294450431034483</v>
      </c>
      <c r="AB18" s="376"/>
      <c r="AC18" s="376">
        <v>0.15199613764521125</v>
      </c>
      <c r="AD18" s="243"/>
      <c r="AE18" s="376">
        <v>-0.107</v>
      </c>
      <c r="AF18" s="376"/>
      <c r="AG18" s="376">
        <v>0.121</v>
      </c>
      <c r="BA18" s="225"/>
      <c r="BE18" s="227"/>
    </row>
    <row r="19" spans="2:57" ht="15" customHeight="1" x14ac:dyDescent="0.3">
      <c r="B19" s="302"/>
      <c r="C19" s="232"/>
      <c r="D19" s="243"/>
      <c r="E19" s="232"/>
      <c r="F19" s="243"/>
      <c r="G19" s="301"/>
      <c r="H19" s="243"/>
      <c r="I19" s="304"/>
      <c r="J19" s="243"/>
      <c r="K19" s="310"/>
      <c r="L19" s="301"/>
      <c r="M19" s="310"/>
      <c r="N19" s="301"/>
      <c r="O19" s="310"/>
      <c r="P19" s="301"/>
      <c r="Q19" s="310"/>
      <c r="R19" s="301"/>
      <c r="S19" s="310"/>
      <c r="T19" s="243"/>
      <c r="U19" s="310"/>
      <c r="V19" s="301"/>
      <c r="W19" s="310"/>
      <c r="X19" s="301"/>
      <c r="Y19" s="310"/>
      <c r="Z19" s="301"/>
      <c r="AA19" s="302"/>
      <c r="AB19" s="302"/>
      <c r="AC19" s="302"/>
      <c r="AD19" s="243"/>
      <c r="AE19" s="302"/>
      <c r="AF19" s="302"/>
      <c r="AG19" s="302"/>
      <c r="BA19" s="225"/>
      <c r="BE19" s="227"/>
    </row>
    <row r="20" spans="2:57" ht="15" customHeight="1" x14ac:dyDescent="0.3">
      <c r="B20" s="302"/>
      <c r="C20" s="302"/>
      <c r="D20" s="301"/>
      <c r="E20" s="302"/>
      <c r="F20" s="301"/>
      <c r="G20" s="301"/>
      <c r="H20" s="301"/>
      <c r="I20" s="302"/>
      <c r="J20" s="301"/>
      <c r="K20" s="302"/>
      <c r="L20" s="301"/>
      <c r="M20" s="302"/>
      <c r="N20" s="301"/>
      <c r="O20" s="302"/>
      <c r="P20" s="301"/>
      <c r="Q20" s="302"/>
      <c r="R20" s="301"/>
      <c r="S20" s="302"/>
      <c r="T20" s="301"/>
      <c r="U20" s="302"/>
      <c r="V20" s="301"/>
      <c r="W20" s="302"/>
      <c r="X20" s="301"/>
      <c r="Y20" s="302"/>
      <c r="Z20" s="301"/>
      <c r="AA20" s="302"/>
      <c r="AB20" s="301"/>
      <c r="AC20" s="302"/>
      <c r="AD20" s="301"/>
      <c r="AE20" s="302"/>
      <c r="AF20" s="301"/>
      <c r="AG20" s="302"/>
      <c r="BA20" s="227"/>
      <c r="BE20" s="225"/>
    </row>
    <row r="21" spans="2:57" ht="15" customHeight="1" x14ac:dyDescent="0.3">
      <c r="B21" s="302"/>
      <c r="C21" s="302"/>
      <c r="D21" s="302"/>
      <c r="E21" s="302"/>
      <c r="F21" s="302"/>
      <c r="G21" s="301"/>
      <c r="H21" s="302"/>
      <c r="I21" s="302"/>
      <c r="J21" s="302"/>
      <c r="K21" s="302"/>
      <c r="L21" s="302"/>
      <c r="M21" s="302"/>
      <c r="N21" s="302"/>
      <c r="O21" s="302"/>
      <c r="P21" s="302"/>
      <c r="Q21" s="302"/>
      <c r="R21" s="302"/>
      <c r="S21" s="302"/>
      <c r="T21" s="302"/>
      <c r="U21" s="302"/>
      <c r="V21" s="302"/>
      <c r="W21" s="302"/>
      <c r="X21" s="302"/>
      <c r="Y21" s="302"/>
      <c r="Z21" s="302"/>
      <c r="AA21" s="302"/>
      <c r="AB21" s="302"/>
      <c r="AC21" s="302"/>
      <c r="AD21" s="302"/>
      <c r="AE21" s="302"/>
      <c r="AF21" s="302"/>
      <c r="AG21" s="302"/>
      <c r="BE21" s="225"/>
    </row>
    <row r="22" spans="2:57" x14ac:dyDescent="0.3">
      <c r="B22" s="302"/>
      <c r="C22" s="377"/>
      <c r="D22" s="302"/>
      <c r="E22" s="302"/>
      <c r="F22" s="302"/>
      <c r="G22" s="302"/>
      <c r="H22" s="302"/>
      <c r="I22" s="302"/>
      <c r="J22" s="302"/>
      <c r="K22" s="302"/>
      <c r="L22" s="302"/>
      <c r="M22" s="302"/>
      <c r="N22" s="302"/>
      <c r="O22" s="302"/>
      <c r="P22" s="302"/>
      <c r="Q22" s="302"/>
      <c r="R22" s="302"/>
      <c r="S22" s="302"/>
      <c r="T22" s="302"/>
      <c r="U22" s="302"/>
      <c r="V22" s="302"/>
      <c r="W22" s="302"/>
      <c r="X22" s="302"/>
      <c r="Y22" s="302"/>
      <c r="Z22" s="302"/>
      <c r="AA22" s="302"/>
      <c r="AB22" s="302"/>
      <c r="AC22" s="302"/>
      <c r="AD22" s="302"/>
      <c r="AE22" s="302"/>
      <c r="AF22" s="302"/>
      <c r="AG22" s="302"/>
    </row>
    <row r="23" spans="2:57" x14ac:dyDescent="0.3">
      <c r="B23" s="302"/>
      <c r="C23" s="302"/>
      <c r="D23" s="302"/>
      <c r="E23" s="302"/>
      <c r="F23" s="302"/>
      <c r="G23" s="302"/>
      <c r="H23" s="302"/>
      <c r="I23" s="302"/>
      <c r="J23" s="302"/>
      <c r="K23" s="302"/>
      <c r="L23" s="302"/>
      <c r="M23" s="302"/>
      <c r="N23" s="302"/>
      <c r="O23" s="302"/>
      <c r="P23" s="302"/>
      <c r="Q23" s="302"/>
      <c r="R23" s="302"/>
      <c r="S23" s="302"/>
      <c r="T23" s="302"/>
      <c r="U23" s="302"/>
      <c r="V23" s="302"/>
      <c r="W23" s="302"/>
      <c r="X23" s="302"/>
      <c r="Y23" s="302"/>
      <c r="Z23" s="302"/>
      <c r="AA23" s="302"/>
      <c r="AB23" s="302"/>
      <c r="AC23" s="302"/>
      <c r="AD23" s="302"/>
      <c r="AE23" s="302"/>
      <c r="AF23" s="302"/>
      <c r="AG23" s="302"/>
    </row>
    <row r="24" spans="2:57" x14ac:dyDescent="0.3">
      <c r="B24" s="302"/>
      <c r="C24" s="302"/>
      <c r="D24" s="302"/>
      <c r="E24" s="302"/>
      <c r="F24" s="302"/>
      <c r="G24" s="302"/>
      <c r="H24" s="302"/>
      <c r="I24" s="302"/>
      <c r="J24" s="302"/>
      <c r="K24" s="302"/>
      <c r="L24" s="302"/>
      <c r="M24" s="302"/>
      <c r="N24" s="302"/>
      <c r="O24" s="302"/>
      <c r="P24" s="302"/>
      <c r="Q24" s="302"/>
      <c r="R24" s="302"/>
      <c r="S24" s="302"/>
      <c r="T24" s="302"/>
      <c r="U24" s="302"/>
      <c r="V24" s="302"/>
      <c r="W24" s="302"/>
      <c r="X24" s="302"/>
      <c r="Y24" s="302"/>
      <c r="Z24" s="302"/>
      <c r="AA24" s="302"/>
      <c r="AB24" s="302"/>
      <c r="AC24" s="302"/>
      <c r="AD24" s="302"/>
      <c r="AE24" s="302"/>
      <c r="AF24" s="302"/>
      <c r="AG24" s="302"/>
    </row>
    <row r="25" spans="2:57" x14ac:dyDescent="0.3">
      <c r="B25" s="302"/>
      <c r="C25" s="302"/>
      <c r="D25" s="302"/>
      <c r="E25" s="302"/>
      <c r="F25" s="302"/>
      <c r="G25" s="302"/>
      <c r="H25" s="302"/>
      <c r="I25" s="302"/>
      <c r="J25" s="302"/>
      <c r="K25" s="302"/>
      <c r="L25" s="302"/>
      <c r="M25" s="302"/>
      <c r="N25" s="302"/>
      <c r="O25" s="302"/>
      <c r="P25" s="302"/>
      <c r="Q25" s="302"/>
      <c r="R25" s="302"/>
      <c r="S25" s="302"/>
      <c r="T25" s="302"/>
      <c r="U25" s="302"/>
      <c r="V25" s="302"/>
      <c r="W25" s="302"/>
      <c r="X25" s="302"/>
      <c r="Y25" s="302"/>
      <c r="Z25" s="302"/>
      <c r="AA25" s="302"/>
      <c r="AB25" s="302"/>
      <c r="AC25" s="302"/>
      <c r="AD25" s="302"/>
      <c r="AE25" s="302"/>
      <c r="AF25" s="302"/>
      <c r="AG25" s="302"/>
    </row>
    <row r="26" spans="2:57" x14ac:dyDescent="0.3">
      <c r="B26" s="302"/>
      <c r="C26" s="302"/>
      <c r="D26" s="302"/>
      <c r="E26" s="302"/>
      <c r="F26" s="302"/>
      <c r="G26" s="302"/>
      <c r="H26" s="302"/>
      <c r="I26" s="302"/>
      <c r="J26" s="302"/>
      <c r="K26" s="302"/>
      <c r="L26" s="302"/>
      <c r="M26" s="302"/>
      <c r="N26" s="302"/>
      <c r="O26" s="302"/>
      <c r="P26" s="302"/>
      <c r="Q26" s="302"/>
      <c r="R26" s="302"/>
      <c r="S26" s="302"/>
      <c r="T26" s="302"/>
      <c r="U26" s="302"/>
      <c r="V26" s="302"/>
      <c r="W26" s="302"/>
      <c r="X26" s="302"/>
      <c r="Y26" s="302"/>
      <c r="Z26" s="302"/>
      <c r="AA26" s="302"/>
      <c r="AB26" s="302"/>
      <c r="AC26" s="302"/>
      <c r="AD26" s="302"/>
      <c r="AE26" s="302"/>
      <c r="AF26" s="302"/>
      <c r="AG26" s="302"/>
    </row>
    <row r="27" spans="2:57" x14ac:dyDescent="0.3">
      <c r="B27" s="302"/>
      <c r="C27" s="302"/>
      <c r="D27" s="302"/>
      <c r="E27" s="302"/>
      <c r="F27" s="302"/>
      <c r="G27" s="302"/>
      <c r="H27" s="302"/>
      <c r="I27" s="302"/>
      <c r="J27" s="302"/>
      <c r="K27" s="302"/>
      <c r="L27" s="302"/>
      <c r="M27" s="302"/>
      <c r="N27" s="302"/>
      <c r="O27" s="302"/>
      <c r="P27" s="302"/>
      <c r="Q27" s="302"/>
      <c r="R27" s="302"/>
      <c r="S27" s="302"/>
      <c r="T27" s="302"/>
      <c r="U27" s="302"/>
      <c r="V27" s="302"/>
      <c r="W27" s="302"/>
      <c r="X27" s="302"/>
      <c r="Y27" s="302"/>
      <c r="Z27" s="302"/>
      <c r="AA27" s="302"/>
      <c r="AB27" s="302"/>
      <c r="AC27" s="302"/>
      <c r="AD27" s="302"/>
      <c r="AE27" s="302"/>
      <c r="AF27" s="302"/>
      <c r="AG27" s="302"/>
    </row>
    <row r="28" spans="2:57" x14ac:dyDescent="0.3">
      <c r="B28" s="302"/>
      <c r="C28" s="302"/>
      <c r="D28" s="302"/>
      <c r="E28" s="302"/>
      <c r="F28" s="302"/>
      <c r="G28" s="302"/>
      <c r="H28" s="302"/>
      <c r="I28" s="302"/>
      <c r="J28" s="302"/>
      <c r="K28" s="302"/>
      <c r="L28" s="302"/>
      <c r="M28" s="302"/>
      <c r="N28" s="302"/>
      <c r="O28" s="302"/>
      <c r="P28" s="302"/>
      <c r="Q28" s="302"/>
      <c r="R28" s="302"/>
      <c r="S28" s="302"/>
      <c r="T28" s="302"/>
      <c r="U28" s="302"/>
      <c r="V28" s="302"/>
      <c r="W28" s="302"/>
      <c r="X28" s="302"/>
      <c r="Y28" s="302"/>
      <c r="Z28" s="302"/>
      <c r="AA28" s="302"/>
      <c r="AB28" s="302"/>
      <c r="AC28" s="302"/>
      <c r="AD28" s="302"/>
      <c r="AE28" s="302"/>
      <c r="AF28" s="302"/>
      <c r="AG28" s="302"/>
    </row>
    <row r="29" spans="2:57" x14ac:dyDescent="0.3">
      <c r="B29" s="302"/>
      <c r="C29" s="302"/>
      <c r="D29" s="302"/>
      <c r="E29" s="302"/>
      <c r="F29" s="302"/>
      <c r="G29" s="302"/>
      <c r="H29" s="302"/>
      <c r="I29" s="302"/>
      <c r="J29" s="302"/>
      <c r="K29" s="302"/>
      <c r="L29" s="302"/>
      <c r="M29" s="302"/>
      <c r="N29" s="302"/>
      <c r="O29" s="302"/>
      <c r="P29" s="302"/>
      <c r="Q29" s="302"/>
      <c r="R29" s="302"/>
      <c r="S29" s="302"/>
      <c r="T29" s="302"/>
      <c r="U29" s="302"/>
      <c r="V29" s="302"/>
      <c r="W29" s="302"/>
      <c r="X29" s="302"/>
      <c r="Y29" s="302"/>
      <c r="Z29" s="302"/>
      <c r="AA29" s="302"/>
      <c r="AB29" s="302"/>
      <c r="AC29" s="302"/>
      <c r="AD29" s="302"/>
      <c r="AE29" s="302"/>
      <c r="AF29" s="302"/>
      <c r="AG29" s="302"/>
    </row>
    <row r="30" spans="2:57" x14ac:dyDescent="0.3">
      <c r="B30" s="302"/>
      <c r="C30" s="302"/>
      <c r="D30" s="302"/>
      <c r="E30" s="302"/>
      <c r="F30" s="302"/>
      <c r="G30" s="302"/>
      <c r="H30" s="302"/>
      <c r="I30" s="302"/>
      <c r="J30" s="302"/>
      <c r="K30" s="302"/>
      <c r="L30" s="302"/>
      <c r="M30" s="302"/>
      <c r="N30" s="302"/>
      <c r="O30" s="302"/>
      <c r="P30" s="302"/>
      <c r="Q30" s="302"/>
      <c r="R30" s="302"/>
      <c r="S30" s="302"/>
      <c r="T30" s="302"/>
      <c r="U30" s="302"/>
      <c r="V30" s="302"/>
      <c r="W30" s="302"/>
      <c r="X30" s="302"/>
      <c r="Y30" s="302"/>
      <c r="Z30" s="302"/>
      <c r="AA30" s="302"/>
      <c r="AB30" s="302"/>
      <c r="AC30" s="302"/>
      <c r="AD30" s="302"/>
      <c r="AE30" s="302"/>
      <c r="AF30" s="302"/>
      <c r="AG30" s="302"/>
    </row>
    <row r="31" spans="2:57" x14ac:dyDescent="0.3">
      <c r="B31" s="302"/>
      <c r="C31" s="302"/>
      <c r="D31" s="302"/>
      <c r="E31" s="302"/>
      <c r="F31" s="302"/>
      <c r="G31" s="302"/>
      <c r="H31" s="302"/>
      <c r="I31" s="302"/>
      <c r="J31" s="302"/>
      <c r="K31" s="302"/>
      <c r="L31" s="302"/>
      <c r="M31" s="302"/>
      <c r="N31" s="302"/>
      <c r="O31" s="302"/>
      <c r="P31" s="302"/>
      <c r="Q31" s="302"/>
      <c r="R31" s="302"/>
      <c r="S31" s="302"/>
      <c r="T31" s="302"/>
      <c r="U31" s="302"/>
      <c r="V31" s="302"/>
      <c r="W31" s="302"/>
      <c r="X31" s="302"/>
      <c r="Y31" s="302"/>
      <c r="Z31" s="302"/>
      <c r="AA31" s="302"/>
      <c r="AB31" s="302"/>
      <c r="AC31" s="302"/>
      <c r="AD31" s="302"/>
      <c r="AE31" s="302"/>
      <c r="AF31" s="302"/>
      <c r="AG31" s="302"/>
    </row>
  </sheetData>
  <mergeCells count="1">
    <mergeCell ref="C8:AG8"/>
  </mergeCells>
  <pageMargins left="0.511811024" right="0.511811024" top="0.78740157499999996" bottom="0.78740157499999996" header="0.31496062000000002" footer="0.31496062000000002"/>
  <ignoredErrors>
    <ignoredError sqref="C10 E10 G10 I10 S10 AC10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N25"/>
  <sheetViews>
    <sheetView showGridLines="0" workbookViewId="0">
      <selection activeCell="B3" sqref="B3:D3"/>
    </sheetView>
  </sheetViews>
  <sheetFormatPr defaultRowHeight="13" x14ac:dyDescent="0.3"/>
  <cols>
    <col min="2" max="2" width="9.1796875" style="13"/>
    <col min="3" max="3" width="10.453125" style="13" bestFit="1" customWidth="1"/>
    <col min="4" max="4" width="9.7265625" style="13" bestFit="1" customWidth="1"/>
    <col min="5" max="8" width="9.1796875" style="13"/>
    <col min="14" max="14" width="12" customWidth="1"/>
  </cols>
  <sheetData>
    <row r="1" spans="2:14" x14ac:dyDescent="0.3">
      <c r="B1" s="13" t="s">
        <v>25</v>
      </c>
      <c r="C1" s="13" t="s">
        <v>26</v>
      </c>
      <c r="D1" s="13" t="s">
        <v>27</v>
      </c>
      <c r="E1" s="13" t="s">
        <v>28</v>
      </c>
      <c r="F1" s="13" t="s">
        <v>29</v>
      </c>
      <c r="G1" s="13" t="s">
        <v>30</v>
      </c>
    </row>
    <row r="3" spans="2:14" ht="15.5" x14ac:dyDescent="0.3">
      <c r="B3" s="14">
        <v>-6348.1684568961391</v>
      </c>
      <c r="C3" s="14">
        <v>5255.9653959570614</v>
      </c>
      <c r="D3" s="14">
        <v>2170.3870644360895</v>
      </c>
      <c r="E3" s="14">
        <v>-1564.8594350315554</v>
      </c>
      <c r="F3" s="14">
        <v>-907.60298352779466</v>
      </c>
      <c r="G3" s="14">
        <v>1772.3376629044228</v>
      </c>
      <c r="H3" s="18">
        <f>SUM(B3:G3)</f>
        <v>378.05924784208446</v>
      </c>
    </row>
    <row r="5" spans="2:14" x14ac:dyDescent="0.3">
      <c r="B5" s="15">
        <v>0.34060000000000001</v>
      </c>
      <c r="C5" s="15">
        <v>0.34060000000000001</v>
      </c>
      <c r="D5" s="15">
        <v>0.34060000000000001</v>
      </c>
      <c r="E5" s="15">
        <v>0.34060000000000001</v>
      </c>
      <c r="F5" s="15">
        <v>0.34060000000000001</v>
      </c>
      <c r="G5" s="16">
        <v>1</v>
      </c>
    </row>
    <row r="7" spans="2:14" x14ac:dyDescent="0.3">
      <c r="B7" s="17">
        <f>B3*B5</f>
        <v>-2162.1861764188252</v>
      </c>
      <c r="C7" s="17">
        <f t="shared" ref="C7:G7" si="0">C3*C5</f>
        <v>1790.1818138629751</v>
      </c>
      <c r="D7" s="17">
        <f t="shared" si="0"/>
        <v>739.23383414693217</v>
      </c>
      <c r="E7" s="17">
        <f t="shared" si="0"/>
        <v>-532.99112357174783</v>
      </c>
      <c r="F7" s="17">
        <f t="shared" si="0"/>
        <v>-309.12957618956688</v>
      </c>
      <c r="G7" s="17">
        <f t="shared" si="0"/>
        <v>1772.3376629044228</v>
      </c>
      <c r="H7" s="18">
        <f>SUM(B7:G7)</f>
        <v>1297.4464347341902</v>
      </c>
    </row>
    <row r="9" spans="2:14" x14ac:dyDescent="0.3">
      <c r="B9" s="17"/>
    </row>
    <row r="10" spans="2:14" x14ac:dyDescent="0.3">
      <c r="H10" s="18">
        <f>H3-H7</f>
        <v>-919.38718689210577</v>
      </c>
    </row>
    <row r="11" spans="2:14" x14ac:dyDescent="0.3">
      <c r="H11" s="18">
        <f>SUM(E3:G3)-SUM(E7:G7)</f>
        <v>-1630.3417187980356</v>
      </c>
    </row>
    <row r="15" spans="2:14" s="20" customFormat="1" x14ac:dyDescent="0.3">
      <c r="B15" s="19" t="s">
        <v>25</v>
      </c>
      <c r="C15" s="19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20" t="s">
        <v>32</v>
      </c>
      <c r="J15" s="20" t="s">
        <v>33</v>
      </c>
      <c r="K15" s="20" t="s">
        <v>34</v>
      </c>
      <c r="L15" s="20" t="s">
        <v>35</v>
      </c>
      <c r="M15" s="20" t="s">
        <v>36</v>
      </c>
      <c r="N15" s="20" t="s">
        <v>64</v>
      </c>
    </row>
    <row r="17" spans="2:14" ht="15.5" x14ac:dyDescent="0.25">
      <c r="B17" s="14">
        <v>-4114.8695111783945</v>
      </c>
      <c r="C17" s="14">
        <v>-14976.588766472642</v>
      </c>
      <c r="D17" s="14">
        <v>21467.80807447515</v>
      </c>
      <c r="E17" s="14">
        <v>1079.9969412392775</v>
      </c>
      <c r="F17" s="14">
        <v>-620.23830391007732</v>
      </c>
      <c r="G17" s="14">
        <v>4787.8713654832281</v>
      </c>
      <c r="H17" s="14">
        <v>450.12799928691334</v>
      </c>
      <c r="I17" s="14">
        <v>-1800.426878848549</v>
      </c>
      <c r="J17" s="14">
        <v>1313.1534730414119</v>
      </c>
      <c r="K17" s="14">
        <v>2975.5947884179227</v>
      </c>
      <c r="L17" s="14">
        <v>-1748.3552824280282</v>
      </c>
      <c r="M17" s="14">
        <v>686.11101481253945</v>
      </c>
      <c r="N17" s="14">
        <v>9500.1849139187452</v>
      </c>
    </row>
    <row r="20" spans="2:14" x14ac:dyDescent="0.3">
      <c r="B20" s="18">
        <f>B17*34.06%</f>
        <v>-1401.5245555073611</v>
      </c>
      <c r="C20" s="18">
        <f t="shared" ref="C20:M20" si="1">C17*34.06%</f>
        <v>-5101.0261338605815</v>
      </c>
      <c r="D20" s="18">
        <f t="shared" si="1"/>
        <v>7311.9354301662361</v>
      </c>
      <c r="E20" s="18">
        <f t="shared" si="1"/>
        <v>367.84695818609794</v>
      </c>
      <c r="F20" s="18">
        <f t="shared" si="1"/>
        <v>-211.25316631177233</v>
      </c>
      <c r="G20" s="18">
        <f t="shared" si="1"/>
        <v>1630.7489870835875</v>
      </c>
      <c r="H20" s="18">
        <f t="shared" si="1"/>
        <v>153.31359655712268</v>
      </c>
      <c r="I20" s="18">
        <f t="shared" si="1"/>
        <v>-613.22539493581576</v>
      </c>
      <c r="J20" s="18">
        <f t="shared" si="1"/>
        <v>447.26007291790489</v>
      </c>
      <c r="K20" s="18">
        <f t="shared" si="1"/>
        <v>1013.4875849351445</v>
      </c>
      <c r="L20" s="18">
        <f t="shared" si="1"/>
        <v>-595.48980919498638</v>
      </c>
      <c r="M20" s="18">
        <f t="shared" si="1"/>
        <v>233.68941164515095</v>
      </c>
      <c r="N20" s="18">
        <f t="shared" ref="N20" si="2">N17*34.06%</f>
        <v>3235.7629816807248</v>
      </c>
    </row>
    <row r="23" spans="2:14" x14ac:dyDescent="0.3">
      <c r="G23" s="18">
        <f>SUM(B17:G17)-SUM(B20:G20)</f>
        <v>5027.2522798803348</v>
      </c>
    </row>
    <row r="25" spans="2:14" x14ac:dyDescent="0.3">
      <c r="G25" s="18">
        <f>SUM(E17:G17)-SUM(E20:G20)</f>
        <v>3460.2872238545147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50"/>
  <sheetViews>
    <sheetView showGridLines="0" topLeftCell="A13" zoomScaleNormal="100" workbookViewId="0">
      <selection activeCell="B3" sqref="B3:D3"/>
    </sheetView>
  </sheetViews>
  <sheetFormatPr defaultColWidth="9.1796875" defaultRowHeight="0" customHeight="1" zeroHeight="1" x14ac:dyDescent="0.25"/>
  <cols>
    <col min="1" max="1" width="50.7265625" style="36" customWidth="1"/>
    <col min="2" max="2" width="4.7265625" style="107" bestFit="1" customWidth="1"/>
    <col min="3" max="3" width="12.7265625" style="36" customWidth="1"/>
    <col min="4" max="4" width="2.7265625" style="36" customWidth="1"/>
    <col min="5" max="5" width="12.7265625" style="66" customWidth="1"/>
    <col min="6" max="6" width="2.7265625" style="36" customWidth="1"/>
    <col min="7" max="7" width="12.7265625" style="36" customWidth="1"/>
    <col min="8" max="8" width="2.7265625" style="66" customWidth="1"/>
    <col min="9" max="9" width="12.7265625" style="66" customWidth="1"/>
    <col min="10" max="10" width="19.7265625" style="36" bestFit="1" customWidth="1"/>
    <col min="11" max="11" width="14.1796875" style="36" customWidth="1"/>
    <col min="12" max="12" width="5.453125" style="36" customWidth="1"/>
    <col min="13" max="20" width="4.7265625" style="36" bestFit="1" customWidth="1"/>
    <col min="21" max="21" width="14" style="36" customWidth="1"/>
    <col min="22" max="16384" width="9.1796875" style="36"/>
  </cols>
  <sheetData>
    <row r="1" spans="1:20" s="26" customFormat="1" ht="15" customHeight="1" x14ac:dyDescent="0.25">
      <c r="A1" s="21" t="s">
        <v>37</v>
      </c>
      <c r="B1" s="22"/>
      <c r="C1" s="23"/>
      <c r="D1" s="24"/>
      <c r="E1" s="25"/>
      <c r="F1" s="24"/>
      <c r="G1" s="23"/>
      <c r="H1" s="24"/>
      <c r="I1" s="25"/>
      <c r="K1" s="27"/>
      <c r="L1" s="28"/>
      <c r="M1" s="28"/>
      <c r="N1" s="28"/>
      <c r="O1" s="28"/>
      <c r="P1" s="28"/>
      <c r="Q1" s="28"/>
      <c r="R1" s="28"/>
      <c r="S1" s="28"/>
      <c r="T1" s="28"/>
    </row>
    <row r="2" spans="1:20" s="26" customFormat="1" ht="15" customHeight="1" x14ac:dyDescent="0.25">
      <c r="B2" s="22"/>
      <c r="C2" s="23"/>
      <c r="D2" s="24"/>
      <c r="E2" s="25"/>
      <c r="F2" s="24"/>
      <c r="G2" s="23"/>
      <c r="H2" s="29"/>
      <c r="I2" s="25"/>
      <c r="K2" s="27"/>
      <c r="L2" s="28"/>
      <c r="M2" s="28"/>
      <c r="N2" s="28"/>
      <c r="O2" s="28"/>
      <c r="P2" s="28"/>
      <c r="Q2" s="28"/>
      <c r="R2" s="28"/>
      <c r="S2" s="28"/>
      <c r="T2" s="28"/>
    </row>
    <row r="3" spans="1:20" s="26" customFormat="1" ht="15" customHeight="1" x14ac:dyDescent="0.25">
      <c r="A3" s="26" t="s">
        <v>38</v>
      </c>
      <c r="B3" s="22"/>
      <c r="C3" s="23"/>
      <c r="D3" s="24"/>
      <c r="E3" s="25"/>
      <c r="F3" s="24"/>
      <c r="G3" s="23"/>
      <c r="H3" s="24"/>
      <c r="I3" s="25"/>
      <c r="K3" s="27"/>
      <c r="L3" s="28"/>
      <c r="M3" s="28"/>
      <c r="N3" s="28"/>
      <c r="O3" s="28"/>
      <c r="P3" s="28"/>
      <c r="Q3" s="28"/>
      <c r="R3" s="28"/>
      <c r="S3" s="28"/>
      <c r="T3" s="28"/>
    </row>
    <row r="4" spans="1:20" s="26" customFormat="1" ht="15" customHeight="1" x14ac:dyDescent="0.25">
      <c r="A4" s="26" t="s">
        <v>39</v>
      </c>
      <c r="B4" s="22"/>
      <c r="C4" s="23"/>
      <c r="D4" s="24"/>
      <c r="E4" s="25"/>
      <c r="F4" s="24"/>
      <c r="G4" s="23"/>
      <c r="H4" s="24"/>
      <c r="I4" s="25"/>
      <c r="K4" s="27"/>
      <c r="L4" s="28"/>
      <c r="M4" s="28"/>
      <c r="N4" s="28"/>
      <c r="O4" s="28"/>
      <c r="P4" s="28"/>
      <c r="Q4" s="28"/>
      <c r="R4" s="28"/>
      <c r="S4" s="28"/>
      <c r="T4" s="28"/>
    </row>
    <row r="5" spans="1:20" s="26" customFormat="1" ht="15" customHeight="1" x14ac:dyDescent="0.25">
      <c r="A5" s="30" t="s">
        <v>40</v>
      </c>
      <c r="B5" s="22"/>
      <c r="C5" s="23"/>
      <c r="D5" s="24"/>
      <c r="E5" s="31"/>
      <c r="F5" s="32"/>
      <c r="G5" s="22"/>
      <c r="H5" s="32"/>
      <c r="I5" s="31"/>
      <c r="K5" s="27"/>
      <c r="L5" s="28"/>
      <c r="M5" s="28"/>
      <c r="N5" s="28"/>
      <c r="O5" s="28"/>
      <c r="P5" s="28"/>
      <c r="Q5" s="28"/>
      <c r="R5" s="28"/>
      <c r="S5" s="28"/>
      <c r="T5" s="28"/>
    </row>
    <row r="6" spans="1:20" ht="14.15" customHeight="1" x14ac:dyDescent="0.25">
      <c r="A6" s="33"/>
      <c r="B6" s="34"/>
      <c r="C6" s="33"/>
      <c r="D6" s="33"/>
      <c r="E6" s="35"/>
      <c r="F6" s="33"/>
      <c r="G6" s="33"/>
      <c r="H6" s="33"/>
      <c r="I6" s="35"/>
      <c r="L6" s="28"/>
      <c r="M6" s="28"/>
      <c r="N6" s="28"/>
      <c r="O6" s="28"/>
      <c r="P6" s="28"/>
      <c r="Q6" s="28"/>
      <c r="R6" s="28"/>
      <c r="S6" s="28"/>
      <c r="T6" s="28"/>
    </row>
    <row r="7" spans="1:20" ht="14.15" customHeight="1" x14ac:dyDescent="0.25">
      <c r="A7" s="37"/>
      <c r="B7" s="38"/>
      <c r="C7" s="390" t="s">
        <v>1</v>
      </c>
      <c r="D7" s="390"/>
      <c r="E7" s="390"/>
      <c r="F7" s="39"/>
      <c r="G7" s="390" t="s">
        <v>2</v>
      </c>
      <c r="H7" s="390"/>
      <c r="I7" s="391"/>
      <c r="L7" s="28"/>
      <c r="M7" s="28"/>
      <c r="N7" s="28"/>
      <c r="O7" s="28"/>
      <c r="P7" s="28"/>
      <c r="Q7" s="28"/>
      <c r="R7" s="28"/>
      <c r="S7" s="28"/>
      <c r="T7" s="28"/>
    </row>
    <row r="8" spans="1:20" ht="14.15" customHeight="1" x14ac:dyDescent="0.25">
      <c r="A8" s="40"/>
      <c r="B8" s="41" t="s">
        <v>41</v>
      </c>
      <c r="C8" s="42" t="s">
        <v>42</v>
      </c>
      <c r="D8" s="38"/>
      <c r="E8" s="43" t="s">
        <v>43</v>
      </c>
      <c r="F8" s="44"/>
      <c r="G8" s="42" t="s">
        <v>42</v>
      </c>
      <c r="H8" s="38"/>
      <c r="I8" s="43" t="s">
        <v>43</v>
      </c>
      <c r="L8" s="28"/>
      <c r="M8" s="28"/>
      <c r="N8" s="28"/>
      <c r="O8" s="28"/>
      <c r="P8" s="28"/>
      <c r="Q8" s="28"/>
      <c r="R8" s="28"/>
      <c r="S8" s="28"/>
      <c r="T8" s="28"/>
    </row>
    <row r="9" spans="1:20" ht="14.15" customHeight="1" x14ac:dyDescent="0.25">
      <c r="A9" s="40"/>
      <c r="B9" s="38"/>
      <c r="C9" s="45"/>
      <c r="D9" s="46"/>
      <c r="E9" s="47"/>
      <c r="F9" s="48"/>
      <c r="G9" s="49"/>
      <c r="H9" s="50"/>
      <c r="I9" s="51"/>
      <c r="L9" s="28"/>
      <c r="M9" s="28"/>
      <c r="N9" s="28"/>
      <c r="O9" s="28"/>
      <c r="P9" s="28"/>
      <c r="Q9" s="28"/>
      <c r="R9" s="28"/>
      <c r="S9" s="28"/>
      <c r="T9" s="28"/>
    </row>
    <row r="10" spans="1:20" ht="14.15" customHeight="1" x14ac:dyDescent="0.3">
      <c r="A10" s="52" t="s">
        <v>6</v>
      </c>
      <c r="B10" s="53"/>
      <c r="C10" s="54">
        <v>0</v>
      </c>
      <c r="D10" s="55"/>
      <c r="E10" s="54">
        <v>0</v>
      </c>
      <c r="F10" s="55"/>
      <c r="G10" s="54">
        <v>0</v>
      </c>
      <c r="H10" s="56"/>
      <c r="I10" s="54">
        <v>0</v>
      </c>
      <c r="L10" s="28"/>
      <c r="M10" s="28"/>
      <c r="N10" s="28"/>
      <c r="O10" s="28"/>
      <c r="P10" s="28"/>
      <c r="Q10" s="28"/>
      <c r="R10" s="28"/>
      <c r="S10" s="28"/>
      <c r="T10" s="28"/>
    </row>
    <row r="11" spans="1:20" ht="14.15" hidden="1" customHeight="1" x14ac:dyDescent="0.3">
      <c r="A11" s="52" t="s">
        <v>44</v>
      </c>
      <c r="B11" s="53"/>
      <c r="C11" s="54">
        <v>0</v>
      </c>
      <c r="D11" s="55"/>
      <c r="E11" s="54">
        <v>0</v>
      </c>
      <c r="F11" s="55"/>
      <c r="G11" s="54">
        <v>0</v>
      </c>
      <c r="H11" s="56"/>
      <c r="I11" s="54">
        <v>0</v>
      </c>
      <c r="L11" s="28"/>
      <c r="M11" s="28"/>
      <c r="N11" s="28"/>
      <c r="O11" s="28"/>
      <c r="P11" s="28"/>
      <c r="Q11" s="28"/>
      <c r="R11" s="28"/>
      <c r="S11" s="28"/>
      <c r="T11" s="28"/>
    </row>
    <row r="12" spans="1:20" ht="14.15" customHeight="1" x14ac:dyDescent="0.3">
      <c r="A12" s="52" t="s">
        <v>45</v>
      </c>
      <c r="B12" s="53"/>
      <c r="C12" s="57">
        <f>SUM(C10:C11)</f>
        <v>0</v>
      </c>
      <c r="D12" s="57"/>
      <c r="E12" s="57">
        <v>0</v>
      </c>
      <c r="F12" s="57"/>
      <c r="G12" s="57">
        <f>SUM(G10:G11)</f>
        <v>0</v>
      </c>
      <c r="H12" s="58"/>
      <c r="I12" s="57">
        <v>0</v>
      </c>
      <c r="L12" s="28"/>
      <c r="M12" s="28"/>
      <c r="N12" s="28"/>
      <c r="O12" s="28"/>
      <c r="P12" s="28"/>
      <c r="Q12" s="28"/>
      <c r="R12" s="28"/>
      <c r="S12" s="28"/>
      <c r="T12" s="28"/>
    </row>
    <row r="13" spans="1:20" ht="14.15" customHeight="1" x14ac:dyDescent="0.3">
      <c r="A13" s="37"/>
      <c r="B13" s="53"/>
      <c r="C13" s="59"/>
      <c r="D13" s="55"/>
      <c r="E13" s="59"/>
      <c r="F13" s="57"/>
      <c r="G13" s="59"/>
      <c r="H13" s="56"/>
      <c r="I13" s="59"/>
      <c r="L13" s="28"/>
      <c r="M13" s="28"/>
      <c r="N13" s="28"/>
      <c r="O13" s="28"/>
      <c r="P13" s="28"/>
      <c r="Q13" s="28"/>
      <c r="R13" s="28"/>
      <c r="S13" s="28"/>
      <c r="T13" s="28"/>
    </row>
    <row r="14" spans="1:20" ht="14.15" customHeight="1" x14ac:dyDescent="0.3">
      <c r="A14" s="37" t="s">
        <v>46</v>
      </c>
      <c r="B14" s="53"/>
      <c r="C14" s="59"/>
      <c r="D14" s="55"/>
      <c r="E14" s="59"/>
      <c r="F14" s="57"/>
      <c r="G14" s="59"/>
      <c r="H14" s="56"/>
      <c r="I14" s="59"/>
      <c r="L14" s="28"/>
      <c r="M14" s="28"/>
      <c r="N14" s="28"/>
      <c r="O14" s="28"/>
      <c r="P14" s="28"/>
      <c r="Q14" s="28"/>
      <c r="R14" s="28"/>
      <c r="S14" s="28"/>
      <c r="T14" s="28"/>
    </row>
    <row r="15" spans="1:20" ht="14.15" customHeight="1" x14ac:dyDescent="0.3">
      <c r="A15" s="60" t="s">
        <v>47</v>
      </c>
      <c r="B15" s="61">
        <v>11</v>
      </c>
      <c r="C15" s="59">
        <v>-1123</v>
      </c>
      <c r="D15" s="55"/>
      <c r="E15" s="59">
        <v>-144</v>
      </c>
      <c r="F15" s="55"/>
      <c r="G15" s="59">
        <v>-1913</v>
      </c>
      <c r="H15" s="56"/>
      <c r="I15" s="59">
        <v>-128</v>
      </c>
      <c r="K15" s="62"/>
      <c r="L15" s="28"/>
      <c r="M15" s="28"/>
      <c r="N15" s="28"/>
      <c r="O15" s="28"/>
      <c r="P15" s="28"/>
      <c r="Q15" s="28"/>
      <c r="R15" s="28"/>
      <c r="S15" s="28"/>
      <c r="T15" s="28"/>
    </row>
    <row r="16" spans="1:20" s="66" customFormat="1" ht="14.15" customHeight="1" x14ac:dyDescent="0.3">
      <c r="A16" s="63" t="s">
        <v>17</v>
      </c>
      <c r="B16" s="61">
        <v>8</v>
      </c>
      <c r="C16" s="64">
        <v>367</v>
      </c>
      <c r="D16" s="65"/>
      <c r="E16" s="59">
        <v>838</v>
      </c>
      <c r="F16" s="65"/>
      <c r="G16" s="64">
        <v>368</v>
      </c>
      <c r="H16" s="56"/>
      <c r="I16" s="59">
        <v>0</v>
      </c>
      <c r="K16" s="67"/>
      <c r="L16" s="28"/>
      <c r="M16" s="28"/>
      <c r="N16" s="28"/>
      <c r="O16" s="28"/>
      <c r="P16" s="28"/>
      <c r="Q16" s="28"/>
      <c r="R16" s="28"/>
      <c r="S16" s="28"/>
      <c r="T16" s="28"/>
    </row>
    <row r="17" spans="1:20" s="66" customFormat="1" ht="14.15" customHeight="1" x14ac:dyDescent="0.3">
      <c r="A17" s="66" t="s">
        <v>48</v>
      </c>
      <c r="B17" s="61">
        <v>8</v>
      </c>
      <c r="C17" s="64">
        <v>-781</v>
      </c>
      <c r="D17" s="55"/>
      <c r="E17" s="59">
        <v>82</v>
      </c>
      <c r="F17" s="55"/>
      <c r="G17" s="64">
        <v>0</v>
      </c>
      <c r="H17" s="56"/>
      <c r="I17" s="59">
        <v>809</v>
      </c>
      <c r="J17" s="59"/>
      <c r="K17" s="62"/>
      <c r="L17" s="28"/>
      <c r="M17" s="28"/>
      <c r="N17" s="28"/>
      <c r="O17" s="28"/>
      <c r="P17" s="28"/>
      <c r="Q17" s="28"/>
      <c r="R17" s="28"/>
      <c r="S17" s="28"/>
      <c r="T17" s="28"/>
    </row>
    <row r="18" spans="1:20" ht="14.15" hidden="1" customHeight="1" x14ac:dyDescent="0.3">
      <c r="A18" s="68" t="s">
        <v>49</v>
      </c>
      <c r="B18" s="53">
        <v>9</v>
      </c>
      <c r="C18" s="59">
        <v>0</v>
      </c>
      <c r="D18" s="55"/>
      <c r="E18" s="59">
        <v>0</v>
      </c>
      <c r="F18" s="55"/>
      <c r="G18" s="59">
        <v>0</v>
      </c>
      <c r="H18" s="56"/>
      <c r="I18" s="59">
        <v>0</v>
      </c>
      <c r="K18" s="69"/>
      <c r="L18" s="28"/>
      <c r="M18" s="28"/>
      <c r="N18" s="28"/>
      <c r="O18" s="28"/>
      <c r="P18" s="28"/>
      <c r="Q18" s="28"/>
      <c r="R18" s="28"/>
      <c r="S18" s="28"/>
      <c r="T18" s="28"/>
    </row>
    <row r="19" spans="1:20" ht="14.15" customHeight="1" x14ac:dyDescent="0.3">
      <c r="A19" s="60" t="s">
        <v>50</v>
      </c>
      <c r="B19" s="53"/>
      <c r="C19" s="54">
        <v>5</v>
      </c>
      <c r="D19" s="55"/>
      <c r="E19" s="54">
        <v>11</v>
      </c>
      <c r="F19" s="55"/>
      <c r="G19" s="54">
        <v>5</v>
      </c>
      <c r="H19" s="56"/>
      <c r="I19" s="54">
        <v>116</v>
      </c>
      <c r="K19" s="70"/>
      <c r="L19" s="28"/>
      <c r="M19" s="28"/>
      <c r="N19" s="28"/>
      <c r="O19" s="28"/>
      <c r="P19" s="28"/>
      <c r="Q19" s="28"/>
      <c r="R19" s="28"/>
      <c r="S19" s="28"/>
      <c r="T19" s="28"/>
    </row>
    <row r="20" spans="1:20" ht="14.15" customHeight="1" x14ac:dyDescent="0.3">
      <c r="A20" s="71" t="s">
        <v>51</v>
      </c>
      <c r="B20" s="53"/>
      <c r="C20" s="57">
        <f>SUM(C12:C19)</f>
        <v>-1532</v>
      </c>
      <c r="D20" s="57"/>
      <c r="E20" s="57">
        <f>SUM(E12:E19)</f>
        <v>787</v>
      </c>
      <c r="F20" s="57"/>
      <c r="G20" s="57">
        <f>SUM(G12:G19)</f>
        <v>-1540</v>
      </c>
      <c r="H20" s="58"/>
      <c r="I20" s="57">
        <f>SUM(I12:I19)</f>
        <v>797</v>
      </c>
      <c r="K20" s="62"/>
      <c r="L20" s="28"/>
      <c r="M20" s="28"/>
      <c r="N20" s="28"/>
      <c r="O20" s="28"/>
      <c r="P20" s="28"/>
      <c r="Q20" s="28"/>
      <c r="R20" s="28"/>
      <c r="S20" s="28"/>
      <c r="T20" s="28"/>
    </row>
    <row r="21" spans="1:20" ht="14.15" customHeight="1" x14ac:dyDescent="0.3">
      <c r="A21" s="71"/>
      <c r="B21" s="53"/>
      <c r="C21" s="57"/>
      <c r="D21" s="55"/>
      <c r="E21" s="57"/>
      <c r="F21" s="55"/>
      <c r="G21" s="57"/>
      <c r="H21" s="56"/>
      <c r="I21" s="57"/>
      <c r="K21" s="62"/>
      <c r="L21" s="28"/>
      <c r="M21" s="28"/>
      <c r="N21" s="28"/>
      <c r="O21" s="28"/>
      <c r="P21" s="28"/>
      <c r="Q21" s="28"/>
      <c r="R21" s="28"/>
      <c r="S21" s="28"/>
      <c r="T21" s="28"/>
    </row>
    <row r="22" spans="1:20" ht="14.15" customHeight="1" x14ac:dyDescent="0.3">
      <c r="A22" s="72" t="s">
        <v>16</v>
      </c>
      <c r="B22" s="53"/>
      <c r="C22" s="59">
        <v>3</v>
      </c>
      <c r="D22" s="55"/>
      <c r="E22" s="59">
        <v>5</v>
      </c>
      <c r="F22" s="55"/>
      <c r="G22" s="59">
        <v>27</v>
      </c>
      <c r="H22" s="56"/>
      <c r="I22" s="59">
        <v>53</v>
      </c>
      <c r="K22" s="62"/>
      <c r="L22" s="28"/>
      <c r="M22" s="28"/>
      <c r="N22" s="28"/>
      <c r="O22" s="28"/>
      <c r="P22" s="28"/>
      <c r="Q22" s="28"/>
      <c r="R22" s="28"/>
      <c r="S22" s="28"/>
      <c r="T22" s="28"/>
    </row>
    <row r="23" spans="1:20" ht="14.15" customHeight="1" x14ac:dyDescent="0.3">
      <c r="A23" s="72" t="s">
        <v>14</v>
      </c>
      <c r="B23" s="53"/>
      <c r="C23" s="54">
        <v>-2</v>
      </c>
      <c r="D23" s="55"/>
      <c r="E23" s="54">
        <v>-1</v>
      </c>
      <c r="F23" s="55"/>
      <c r="G23" s="54">
        <v>-18</v>
      </c>
      <c r="H23" s="56"/>
      <c r="I23" s="54">
        <v>-53</v>
      </c>
      <c r="L23" s="28"/>
      <c r="M23" s="28"/>
      <c r="N23" s="28"/>
      <c r="O23" s="28"/>
      <c r="P23" s="28"/>
      <c r="Q23" s="28"/>
      <c r="R23" s="28"/>
      <c r="S23" s="28"/>
      <c r="T23" s="28"/>
    </row>
    <row r="24" spans="1:20" ht="14.15" customHeight="1" x14ac:dyDescent="0.3">
      <c r="A24" s="52" t="s">
        <v>52</v>
      </c>
      <c r="B24" s="61">
        <v>12</v>
      </c>
      <c r="C24" s="55">
        <f>SUM(C22:C23)</f>
        <v>1</v>
      </c>
      <c r="D24" s="55"/>
      <c r="E24" s="55">
        <f>SUM(E22:E23)</f>
        <v>4</v>
      </c>
      <c r="F24" s="55"/>
      <c r="G24" s="55">
        <f>SUM(G22:G23)</f>
        <v>9</v>
      </c>
      <c r="H24" s="56"/>
      <c r="I24" s="55">
        <f>SUM(I22:I23)</f>
        <v>0</v>
      </c>
      <c r="L24" s="28"/>
      <c r="M24" s="28"/>
      <c r="N24" s="28"/>
      <c r="O24" s="28"/>
      <c r="P24" s="28"/>
      <c r="Q24" s="28"/>
      <c r="R24" s="28"/>
      <c r="S24" s="28"/>
      <c r="T24" s="28"/>
    </row>
    <row r="25" spans="1:20" ht="14.15" customHeight="1" x14ac:dyDescent="0.3">
      <c r="A25" s="52"/>
      <c r="B25" s="53"/>
      <c r="C25" s="55"/>
      <c r="D25" s="55"/>
      <c r="E25" s="55"/>
      <c r="F25" s="55"/>
      <c r="G25" s="55"/>
      <c r="H25" s="56"/>
      <c r="I25" s="55"/>
      <c r="L25" s="28"/>
      <c r="M25" s="28"/>
      <c r="N25" s="28"/>
      <c r="O25" s="28"/>
      <c r="P25" s="28"/>
      <c r="Q25" s="28"/>
      <c r="R25" s="28"/>
      <c r="S25" s="28"/>
      <c r="T25" s="28"/>
    </row>
    <row r="26" spans="1:20" ht="14.15" customHeight="1" x14ac:dyDescent="0.3">
      <c r="A26" s="52" t="s">
        <v>53</v>
      </c>
      <c r="B26" s="53"/>
      <c r="C26" s="55">
        <f>C20+C24</f>
        <v>-1531</v>
      </c>
      <c r="D26" s="55"/>
      <c r="E26" s="55">
        <f>E20+E24</f>
        <v>791</v>
      </c>
      <c r="F26" s="55"/>
      <c r="G26" s="55">
        <f>G20+G24</f>
        <v>-1531</v>
      </c>
      <c r="H26" s="55"/>
      <c r="I26" s="55">
        <f>I20+I24</f>
        <v>797</v>
      </c>
      <c r="L26" s="28"/>
      <c r="M26" s="28"/>
      <c r="N26" s="28"/>
      <c r="O26" s="28"/>
      <c r="P26" s="28"/>
      <c r="Q26" s="28"/>
      <c r="R26" s="28"/>
      <c r="S26" s="28"/>
      <c r="T26" s="28"/>
    </row>
    <row r="27" spans="1:20" ht="14.15" customHeight="1" x14ac:dyDescent="0.3">
      <c r="A27" s="52"/>
      <c r="B27" s="53"/>
      <c r="C27" s="55"/>
      <c r="D27" s="55"/>
      <c r="E27" s="55"/>
      <c r="F27" s="55"/>
      <c r="G27" s="55"/>
      <c r="H27" s="56"/>
      <c r="I27" s="55"/>
      <c r="L27" s="28"/>
      <c r="M27" s="28"/>
      <c r="N27" s="28"/>
      <c r="O27" s="28"/>
      <c r="P27" s="28"/>
      <c r="Q27" s="28"/>
      <c r="R27" s="28"/>
      <c r="S27" s="28"/>
      <c r="T27" s="28"/>
    </row>
    <row r="28" spans="1:20" ht="14.15" customHeight="1" x14ac:dyDescent="0.3">
      <c r="A28" s="52" t="s">
        <v>20</v>
      </c>
      <c r="B28" s="53" t="s">
        <v>54</v>
      </c>
      <c r="C28" s="59">
        <f>SUM(C29:C30)</f>
        <v>0</v>
      </c>
      <c r="D28" s="55"/>
      <c r="E28" s="59">
        <f>SUM(E29:E30)</f>
        <v>0</v>
      </c>
      <c r="F28" s="55"/>
      <c r="G28" s="59">
        <f>SUM(G29:G30)</f>
        <v>0</v>
      </c>
      <c r="H28" s="56"/>
      <c r="I28" s="59">
        <f>SUM(I29:I30)</f>
        <v>-6</v>
      </c>
      <c r="L28" s="28"/>
      <c r="M28" s="28"/>
      <c r="N28" s="28"/>
      <c r="O28" s="28"/>
      <c r="P28" s="28"/>
      <c r="Q28" s="28"/>
      <c r="R28" s="28"/>
      <c r="S28" s="28"/>
      <c r="T28" s="28"/>
    </row>
    <row r="29" spans="1:20" ht="14.15" customHeight="1" x14ac:dyDescent="0.3">
      <c r="A29" s="72" t="s">
        <v>21</v>
      </c>
      <c r="B29" s="53"/>
      <c r="C29" s="59">
        <v>0</v>
      </c>
      <c r="D29" s="55"/>
      <c r="E29" s="59">
        <v>0</v>
      </c>
      <c r="F29" s="55"/>
      <c r="G29" s="59">
        <v>0</v>
      </c>
      <c r="H29" s="56"/>
      <c r="I29" s="59">
        <v>-6</v>
      </c>
      <c r="L29" s="28"/>
      <c r="M29" s="28"/>
      <c r="N29" s="28"/>
      <c r="O29" s="28"/>
      <c r="P29" s="28"/>
      <c r="Q29" s="28"/>
      <c r="R29" s="28"/>
      <c r="S29" s="28"/>
      <c r="T29" s="28"/>
    </row>
    <row r="30" spans="1:20" ht="14.15" customHeight="1" x14ac:dyDescent="0.3">
      <c r="A30" s="72" t="s">
        <v>22</v>
      </c>
      <c r="B30" s="53"/>
      <c r="C30" s="59">
        <v>0</v>
      </c>
      <c r="D30" s="55"/>
      <c r="E30" s="59">
        <v>0</v>
      </c>
      <c r="F30" s="55"/>
      <c r="G30" s="59">
        <v>0</v>
      </c>
      <c r="H30" s="56"/>
      <c r="I30" s="59">
        <v>0</v>
      </c>
      <c r="L30" s="28"/>
      <c r="M30" s="28"/>
      <c r="N30" s="28"/>
      <c r="O30" s="28"/>
      <c r="P30" s="28"/>
      <c r="Q30" s="28"/>
      <c r="R30" s="28"/>
      <c r="S30" s="28"/>
      <c r="T30" s="28"/>
    </row>
    <row r="31" spans="1:20" ht="14.15" customHeight="1" x14ac:dyDescent="0.3">
      <c r="A31" s="33"/>
      <c r="B31" s="53"/>
      <c r="C31" s="73"/>
      <c r="D31" s="73"/>
      <c r="E31" s="73"/>
      <c r="F31" s="73"/>
      <c r="G31" s="73"/>
      <c r="H31" s="74"/>
      <c r="I31" s="73"/>
      <c r="L31" s="28"/>
      <c r="M31" s="28"/>
      <c r="N31" s="28"/>
      <c r="O31" s="28"/>
      <c r="P31" s="28"/>
      <c r="Q31" s="28"/>
      <c r="R31" s="28"/>
      <c r="S31" s="28"/>
      <c r="T31" s="28"/>
    </row>
    <row r="32" spans="1:20" ht="14.15" hidden="1" customHeight="1" x14ac:dyDescent="0.3">
      <c r="A32" s="52" t="s">
        <v>23</v>
      </c>
      <c r="B32" s="53"/>
      <c r="C32" s="57">
        <v>0</v>
      </c>
      <c r="D32" s="55"/>
      <c r="E32" s="57">
        <v>0</v>
      </c>
      <c r="F32" s="55"/>
      <c r="G32" s="57">
        <v>0</v>
      </c>
      <c r="H32" s="56"/>
      <c r="I32" s="57">
        <v>0</v>
      </c>
      <c r="L32" s="28"/>
      <c r="M32" s="28"/>
      <c r="N32" s="28"/>
      <c r="O32" s="28"/>
      <c r="P32" s="28"/>
      <c r="Q32" s="28"/>
      <c r="R32" s="28"/>
      <c r="S32" s="28"/>
      <c r="T32" s="28"/>
    </row>
    <row r="33" spans="1:20" ht="14.15" hidden="1" customHeight="1" x14ac:dyDescent="0.3">
      <c r="A33" s="33"/>
      <c r="B33" s="53"/>
      <c r="C33" s="73"/>
      <c r="D33" s="73"/>
      <c r="E33" s="73"/>
      <c r="F33" s="73"/>
      <c r="G33" s="73"/>
      <c r="H33" s="74"/>
      <c r="I33" s="73"/>
      <c r="L33" s="28"/>
      <c r="M33" s="28"/>
      <c r="N33" s="28"/>
      <c r="O33" s="28"/>
      <c r="P33" s="28"/>
      <c r="Q33" s="28"/>
      <c r="R33" s="28"/>
      <c r="S33" s="28"/>
      <c r="T33" s="28"/>
    </row>
    <row r="34" spans="1:20" ht="14.15" customHeight="1" x14ac:dyDescent="0.3">
      <c r="A34" s="71" t="s">
        <v>55</v>
      </c>
      <c r="B34" s="53"/>
      <c r="C34" s="57">
        <v>0</v>
      </c>
      <c r="D34" s="73"/>
      <c r="E34" s="59">
        <v>0</v>
      </c>
      <c r="F34" s="73"/>
      <c r="G34" s="57">
        <v>0</v>
      </c>
      <c r="H34" s="74"/>
      <c r="I34" s="59">
        <v>0</v>
      </c>
      <c r="L34" s="28"/>
      <c r="M34" s="28"/>
      <c r="N34" s="28"/>
      <c r="O34" s="28"/>
      <c r="P34" s="28"/>
      <c r="Q34" s="28"/>
      <c r="R34" s="28"/>
      <c r="S34" s="28"/>
      <c r="T34" s="28"/>
    </row>
    <row r="35" spans="1:20" ht="14.15" customHeight="1" x14ac:dyDescent="0.3">
      <c r="A35" s="33"/>
      <c r="B35" s="53"/>
      <c r="C35" s="73"/>
      <c r="D35" s="73"/>
      <c r="E35" s="73"/>
      <c r="F35" s="73"/>
      <c r="G35" s="73"/>
      <c r="H35" s="74"/>
      <c r="I35" s="73"/>
      <c r="L35" s="28"/>
      <c r="M35" s="28"/>
      <c r="N35" s="28"/>
      <c r="O35" s="28"/>
      <c r="P35" s="28"/>
      <c r="Q35" s="28"/>
      <c r="R35" s="28"/>
      <c r="S35" s="28"/>
      <c r="T35" s="28"/>
    </row>
    <row r="36" spans="1:20" ht="14.15" customHeight="1" thickBot="1" x14ac:dyDescent="0.35">
      <c r="A36" s="52" t="s">
        <v>56</v>
      </c>
      <c r="B36" s="53"/>
      <c r="C36" s="75">
        <f>C26+C28+C32+C34</f>
        <v>-1531</v>
      </c>
      <c r="D36" s="55"/>
      <c r="E36" s="75">
        <f>E26+E28+E32+E34</f>
        <v>791</v>
      </c>
      <c r="F36" s="57"/>
      <c r="G36" s="75">
        <f>G26+G28+G32+G34</f>
        <v>-1531</v>
      </c>
      <c r="H36" s="58"/>
      <c r="I36" s="75">
        <f>I26+I28+I32+I34</f>
        <v>791</v>
      </c>
      <c r="L36" s="28"/>
      <c r="M36" s="28"/>
      <c r="N36" s="28"/>
      <c r="O36" s="28"/>
      <c r="P36" s="28"/>
      <c r="Q36" s="28"/>
      <c r="R36" s="28"/>
      <c r="S36" s="28"/>
      <c r="T36" s="28"/>
    </row>
    <row r="37" spans="1:20" ht="14.15" customHeight="1" thickTop="1" x14ac:dyDescent="0.3">
      <c r="A37" s="52"/>
      <c r="B37" s="53"/>
      <c r="C37" s="57"/>
      <c r="D37" s="55"/>
      <c r="E37" s="57"/>
      <c r="F37" s="55"/>
      <c r="G37" s="57"/>
      <c r="H37" s="56"/>
      <c r="I37" s="57"/>
      <c r="L37" s="28"/>
      <c r="M37" s="28"/>
      <c r="N37" s="28"/>
      <c r="O37" s="28"/>
      <c r="P37" s="28"/>
      <c r="Q37" s="28"/>
      <c r="R37" s="28"/>
      <c r="S37" s="28"/>
      <c r="T37" s="28"/>
    </row>
    <row r="38" spans="1:20" s="80" customFormat="1" ht="14.25" customHeight="1" x14ac:dyDescent="0.3">
      <c r="A38" s="76" t="s">
        <v>57</v>
      </c>
      <c r="B38" s="53"/>
      <c r="C38" s="77"/>
      <c r="D38" s="77"/>
      <c r="E38" s="77"/>
      <c r="F38" s="78"/>
      <c r="G38" s="77"/>
      <c r="H38" s="79"/>
      <c r="I38" s="77"/>
      <c r="K38" s="36"/>
      <c r="L38" s="28"/>
      <c r="M38" s="28"/>
      <c r="N38" s="28"/>
      <c r="O38" s="28"/>
      <c r="P38" s="28"/>
      <c r="Q38" s="28"/>
      <c r="R38" s="28"/>
      <c r="S38" s="28"/>
      <c r="T38" s="28"/>
    </row>
    <row r="39" spans="1:20" s="80" customFormat="1" ht="14.25" customHeight="1" thickBot="1" x14ac:dyDescent="0.35">
      <c r="A39" s="81" t="s">
        <v>58</v>
      </c>
      <c r="B39" s="53"/>
      <c r="C39" s="82"/>
      <c r="D39" s="77"/>
      <c r="E39" s="82"/>
      <c r="F39" s="78"/>
      <c r="G39" s="83">
        <f>ROUND(C36,0)</f>
        <v>-1531</v>
      </c>
      <c r="H39" s="79"/>
      <c r="I39" s="83">
        <f>I36</f>
        <v>791</v>
      </c>
      <c r="K39" s="36"/>
      <c r="L39" s="28"/>
      <c r="M39" s="28"/>
      <c r="N39" s="28"/>
      <c r="O39" s="28"/>
      <c r="P39" s="28"/>
      <c r="Q39" s="28"/>
      <c r="R39" s="28"/>
      <c r="S39" s="28"/>
      <c r="T39" s="28"/>
    </row>
    <row r="40" spans="1:20" s="80" customFormat="1" ht="14.25" hidden="1" customHeight="1" x14ac:dyDescent="0.3">
      <c r="A40" s="81" t="s">
        <v>59</v>
      </c>
      <c r="B40" s="53"/>
      <c r="C40" s="82"/>
      <c r="D40" s="77"/>
      <c r="E40" s="82"/>
      <c r="F40" s="78"/>
      <c r="G40" s="54">
        <v>0</v>
      </c>
      <c r="H40" s="79"/>
      <c r="I40" s="54">
        <v>0</v>
      </c>
      <c r="K40" s="36"/>
      <c r="L40" s="28"/>
      <c r="M40" s="28"/>
      <c r="N40" s="28"/>
      <c r="O40" s="28"/>
      <c r="P40" s="28"/>
      <c r="Q40" s="28"/>
      <c r="R40" s="28"/>
      <c r="S40" s="28"/>
      <c r="T40" s="28"/>
    </row>
    <row r="41" spans="1:20" s="80" customFormat="1" ht="14.25" hidden="1" customHeight="1" thickBot="1" x14ac:dyDescent="0.35">
      <c r="A41" s="76"/>
      <c r="B41" s="53"/>
      <c r="C41" s="77"/>
      <c r="D41" s="77"/>
      <c r="E41" s="77"/>
      <c r="F41" s="78"/>
      <c r="G41" s="78">
        <f>SUM(G39:G40)</f>
        <v>-1531</v>
      </c>
      <c r="H41" s="79"/>
      <c r="I41" s="75">
        <f>I39</f>
        <v>791</v>
      </c>
      <c r="K41" s="36"/>
      <c r="L41" s="28"/>
      <c r="M41" s="28"/>
      <c r="N41" s="28"/>
      <c r="O41" s="28"/>
      <c r="P41" s="28"/>
      <c r="Q41" s="28"/>
      <c r="R41" s="28"/>
      <c r="S41" s="28"/>
      <c r="T41" s="28"/>
    </row>
    <row r="42" spans="1:20" s="80" customFormat="1" ht="14.25" customHeight="1" thickTop="1" x14ac:dyDescent="0.3">
      <c r="A42" s="76" t="s">
        <v>60</v>
      </c>
      <c r="B42" s="53"/>
      <c r="C42" s="84"/>
      <c r="D42" s="77"/>
      <c r="E42" s="84"/>
      <c r="F42" s="78"/>
      <c r="G42" s="85"/>
      <c r="H42" s="86"/>
      <c r="I42" s="87"/>
      <c r="L42" s="28"/>
      <c r="M42" s="28"/>
      <c r="N42" s="28"/>
      <c r="O42" s="28"/>
      <c r="P42" s="28"/>
      <c r="Q42" s="28"/>
      <c r="R42" s="28"/>
      <c r="S42" s="28"/>
      <c r="T42" s="28"/>
    </row>
    <row r="43" spans="1:20" s="80" customFormat="1" ht="14.25" customHeight="1" thickBot="1" x14ac:dyDescent="0.35">
      <c r="A43" s="81" t="s">
        <v>61</v>
      </c>
      <c r="B43" s="53"/>
      <c r="C43" s="88">
        <f>C36/16343.566</f>
        <v>-9.3676006815158946E-2</v>
      </c>
      <c r="D43" s="84"/>
      <c r="E43" s="88">
        <v>4.8373775955626822E-2</v>
      </c>
      <c r="F43" s="78"/>
      <c r="G43" s="85"/>
      <c r="H43" s="89"/>
      <c r="I43" s="87"/>
      <c r="J43" s="90"/>
      <c r="L43" s="28"/>
      <c r="M43" s="28"/>
      <c r="N43" s="28"/>
      <c r="O43" s="28"/>
      <c r="P43" s="28"/>
      <c r="Q43" s="28"/>
      <c r="R43" s="28"/>
      <c r="S43" s="28"/>
      <c r="T43" s="28"/>
    </row>
    <row r="44" spans="1:20" s="80" customFormat="1" ht="14.25" hidden="1" customHeight="1" thickBot="1" x14ac:dyDescent="0.35">
      <c r="A44" s="81" t="s">
        <v>62</v>
      </c>
      <c r="B44" s="91"/>
      <c r="C44" s="92">
        <v>-9.874049235298929E-2</v>
      </c>
      <c r="D44" s="93"/>
      <c r="E44" s="92">
        <v>-0.11382186963277992</v>
      </c>
      <c r="F44" s="78"/>
      <c r="G44" s="85"/>
      <c r="H44" s="89"/>
      <c r="I44" s="87"/>
      <c r="J44" s="90"/>
      <c r="L44" s="28"/>
      <c r="M44" s="28"/>
      <c r="N44" s="28"/>
      <c r="O44" s="28"/>
      <c r="P44" s="28"/>
      <c r="Q44" s="28"/>
      <c r="R44" s="28"/>
      <c r="S44" s="28"/>
      <c r="T44" s="28"/>
    </row>
    <row r="45" spans="1:20" s="80" customFormat="1" ht="14.25" customHeight="1" thickTop="1" x14ac:dyDescent="0.3">
      <c r="A45" s="94"/>
      <c r="B45" s="95"/>
      <c r="C45" s="95"/>
      <c r="D45" s="93"/>
      <c r="E45" s="96"/>
      <c r="F45" s="97"/>
      <c r="G45" s="98"/>
      <c r="H45" s="99"/>
      <c r="I45" s="100"/>
      <c r="J45" s="101"/>
      <c r="L45" s="28"/>
      <c r="M45" s="28"/>
      <c r="N45" s="28"/>
      <c r="O45" s="28"/>
      <c r="P45" s="28"/>
      <c r="Q45" s="28"/>
      <c r="R45" s="28"/>
      <c r="S45" s="28"/>
      <c r="T45" s="28"/>
    </row>
    <row r="46" spans="1:20" ht="14.15" customHeight="1" x14ac:dyDescent="0.25">
      <c r="A46" s="102" t="s">
        <v>63</v>
      </c>
      <c r="B46" s="103"/>
      <c r="C46" s="102"/>
      <c r="D46" s="104"/>
      <c r="E46" s="105"/>
      <c r="F46" s="102"/>
      <c r="G46" s="102"/>
      <c r="H46" s="106"/>
      <c r="I46" s="105"/>
      <c r="L46" s="28"/>
      <c r="M46" s="28"/>
      <c r="N46" s="28"/>
      <c r="O46" s="28"/>
      <c r="P46" s="28"/>
      <c r="Q46" s="28"/>
      <c r="R46" s="28"/>
      <c r="S46" s="28"/>
      <c r="T46" s="28"/>
    </row>
    <row r="49" spans="3:7" ht="0" hidden="1" customHeight="1" x14ac:dyDescent="0.25">
      <c r="C49" s="70"/>
    </row>
    <row r="50" spans="3:7" ht="0" hidden="1" customHeight="1" x14ac:dyDescent="0.25">
      <c r="C50" s="70" t="e">
        <f>C10+#REF!+#REF!+C46</f>
        <v>#REF!</v>
      </c>
      <c r="G50" s="70"/>
    </row>
  </sheetData>
  <mergeCells count="2">
    <mergeCell ref="C7:E7"/>
    <mergeCell ref="G7:I7"/>
  </mergeCells>
  <pageMargins left="0.51181102362204722" right="0.19685039370078741" top="0.59055118110236227" bottom="0.19685039370078741" header="0.19685039370078741" footer="0.19685039370078741"/>
  <pageSetup paperSize="9" scale="75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108"/>
  <sheetViews>
    <sheetView showGridLines="0" topLeftCell="B1" zoomScaleNormal="100" workbookViewId="0">
      <pane ySplit="8" topLeftCell="A9" activePane="bottomLeft" state="frozen"/>
      <selection activeCell="B3" sqref="B3:D3"/>
      <selection pane="bottomLeft" activeCell="B3" sqref="B3:D3"/>
    </sheetView>
  </sheetViews>
  <sheetFormatPr defaultColWidth="9.1796875" defaultRowHeight="13" x14ac:dyDescent="0.3"/>
  <cols>
    <col min="1" max="1" width="9.1796875" style="108" hidden="1" customWidth="1"/>
    <col min="2" max="2" width="60.7265625" style="108" customWidth="1"/>
    <col min="3" max="3" width="4.453125" style="108" bestFit="1" customWidth="1"/>
    <col min="4" max="4" width="12.7265625" style="114" customWidth="1"/>
    <col min="5" max="5" width="2.7265625" style="114" customWidth="1"/>
    <col min="6" max="6" width="12.7265625" style="114" customWidth="1"/>
    <col min="7" max="7" width="2.7265625" style="114" customWidth="1"/>
    <col min="8" max="8" width="12.7265625" style="114" customWidth="1"/>
    <col min="9" max="9" width="2.7265625" style="152" customWidth="1"/>
    <col min="10" max="10" width="12.7265625" style="114" customWidth="1"/>
    <col min="11" max="11" width="11.54296875" style="114" bestFit="1" customWidth="1"/>
    <col min="12" max="12" width="8.26953125" style="158" bestFit="1" customWidth="1"/>
    <col min="13" max="14" width="4.453125" style="158" bestFit="1" customWidth="1"/>
    <col min="15" max="15" width="4.1796875" style="158" customWidth="1"/>
    <col min="16" max="18" width="4.453125" style="158" bestFit="1" customWidth="1"/>
    <col min="19" max="19" width="5" style="158" customWidth="1"/>
    <col min="20" max="21" width="4.453125" style="158" bestFit="1" customWidth="1"/>
    <col min="22" max="22" width="14" style="108" customWidth="1"/>
    <col min="23" max="16384" width="9.1796875" style="108"/>
  </cols>
  <sheetData>
    <row r="1" spans="1:21" ht="15" customHeight="1" x14ac:dyDescent="0.3">
      <c r="B1" s="109" t="s">
        <v>37</v>
      </c>
      <c r="C1" s="109"/>
      <c r="D1" s="110"/>
      <c r="E1" s="110"/>
      <c r="F1" s="110"/>
      <c r="G1" s="110"/>
      <c r="H1" s="110"/>
      <c r="I1" s="111"/>
      <c r="J1" s="110"/>
      <c r="K1" s="108"/>
      <c r="L1" s="112"/>
      <c r="M1" s="112"/>
      <c r="N1" s="112"/>
      <c r="O1" s="112"/>
      <c r="P1" s="112"/>
      <c r="Q1" s="112"/>
      <c r="R1" s="112"/>
      <c r="S1" s="112"/>
      <c r="T1" s="112"/>
      <c r="U1" s="112"/>
    </row>
    <row r="2" spans="1:21" ht="15" customHeight="1" x14ac:dyDescent="0.3">
      <c r="B2" s="113"/>
      <c r="C2" s="113"/>
      <c r="D2" s="110"/>
      <c r="E2" s="110"/>
      <c r="F2" s="110"/>
      <c r="G2" s="110"/>
      <c r="H2" s="110"/>
      <c r="I2" s="111"/>
      <c r="J2" s="110"/>
      <c r="L2" s="112"/>
      <c r="M2" s="112"/>
      <c r="N2" s="112"/>
      <c r="O2" s="112"/>
      <c r="P2" s="112"/>
      <c r="Q2" s="112"/>
      <c r="R2" s="112"/>
      <c r="S2" s="112"/>
      <c r="T2" s="112"/>
      <c r="U2" s="112"/>
    </row>
    <row r="3" spans="1:21" ht="15" customHeight="1" x14ac:dyDescent="0.3">
      <c r="B3" s="113" t="s">
        <v>66</v>
      </c>
      <c r="C3" s="113"/>
      <c r="D3" s="110"/>
      <c r="E3" s="110"/>
      <c r="F3" s="110"/>
      <c r="G3" s="110"/>
      <c r="H3" s="110"/>
      <c r="I3" s="111"/>
      <c r="J3" s="110"/>
      <c r="L3" s="112"/>
      <c r="M3" s="112"/>
      <c r="N3" s="112"/>
      <c r="O3" s="112"/>
      <c r="P3" s="112"/>
      <c r="Q3" s="112"/>
      <c r="R3" s="112"/>
      <c r="S3" s="112"/>
      <c r="T3" s="112"/>
      <c r="U3" s="112"/>
    </row>
    <row r="4" spans="1:21" ht="15" customHeight="1" x14ac:dyDescent="0.3">
      <c r="B4" s="113" t="s">
        <v>39</v>
      </c>
      <c r="C4" s="113"/>
      <c r="E4" s="110"/>
      <c r="F4" s="110"/>
      <c r="G4" s="110"/>
      <c r="H4" s="110"/>
      <c r="I4" s="111"/>
      <c r="J4" s="110"/>
      <c r="L4" s="112"/>
      <c r="M4" s="112"/>
      <c r="N4" s="112"/>
      <c r="O4" s="112"/>
      <c r="P4" s="112"/>
      <c r="Q4" s="112"/>
      <c r="R4" s="112"/>
      <c r="S4" s="112"/>
      <c r="T4" s="112"/>
      <c r="U4" s="112"/>
    </row>
    <row r="5" spans="1:21" ht="15" customHeight="1" x14ac:dyDescent="0.3">
      <c r="B5" s="115" t="s">
        <v>0</v>
      </c>
      <c r="C5" s="115"/>
      <c r="D5" s="116"/>
      <c r="E5" s="116"/>
      <c r="F5" s="117"/>
      <c r="G5" s="116"/>
      <c r="H5" s="116"/>
      <c r="I5" s="116"/>
      <c r="J5" s="117"/>
      <c r="L5" s="112"/>
      <c r="M5" s="112"/>
      <c r="N5" s="112"/>
      <c r="O5" s="112"/>
      <c r="P5" s="112"/>
      <c r="Q5" s="112"/>
      <c r="R5" s="112"/>
      <c r="S5" s="112"/>
      <c r="T5" s="112"/>
      <c r="U5" s="112"/>
    </row>
    <row r="6" spans="1:21" ht="14.15" customHeight="1" x14ac:dyDescent="0.3">
      <c r="B6" s="118"/>
      <c r="C6" s="118"/>
      <c r="D6" s="119"/>
      <c r="E6" s="110"/>
      <c r="F6" s="110"/>
      <c r="G6" s="110"/>
      <c r="H6" s="110"/>
      <c r="I6" s="111"/>
      <c r="J6" s="110"/>
      <c r="L6" s="112"/>
      <c r="M6" s="112"/>
      <c r="N6" s="112"/>
      <c r="O6" s="112"/>
      <c r="P6" s="112"/>
      <c r="Q6" s="112"/>
      <c r="R6" s="112"/>
      <c r="S6" s="112"/>
      <c r="T6" s="112"/>
      <c r="U6" s="112"/>
    </row>
    <row r="7" spans="1:21" ht="14.15" customHeight="1" x14ac:dyDescent="0.3">
      <c r="B7" s="118"/>
      <c r="C7" s="118"/>
      <c r="D7" s="392" t="s">
        <v>1</v>
      </c>
      <c r="E7" s="392"/>
      <c r="F7" s="392"/>
      <c r="G7" s="120"/>
      <c r="H7" s="393" t="s">
        <v>2</v>
      </c>
      <c r="I7" s="394"/>
      <c r="J7" s="393"/>
      <c r="L7" s="112"/>
      <c r="M7" s="112"/>
      <c r="N7" s="112"/>
      <c r="O7" s="112"/>
      <c r="P7" s="112"/>
      <c r="Q7" s="112"/>
      <c r="R7" s="112"/>
      <c r="S7" s="112"/>
      <c r="T7" s="112"/>
      <c r="U7" s="112"/>
    </row>
    <row r="8" spans="1:21" ht="14.15" customHeight="1" x14ac:dyDescent="0.3">
      <c r="B8" s="118"/>
      <c r="C8" s="121" t="s">
        <v>41</v>
      </c>
      <c r="D8" s="122" t="s">
        <v>42</v>
      </c>
      <c r="E8" s="123"/>
      <c r="F8" s="122" t="s">
        <v>43</v>
      </c>
      <c r="G8" s="124"/>
      <c r="H8" s="122" t="str">
        <f>D8</f>
        <v>31/03/2020</v>
      </c>
      <c r="I8" s="123"/>
      <c r="J8" s="122" t="str">
        <f>F8</f>
        <v>31/03/2019</v>
      </c>
      <c r="L8" s="112"/>
      <c r="M8" s="112"/>
      <c r="N8" s="112"/>
      <c r="O8" s="112"/>
      <c r="P8" s="112"/>
      <c r="Q8" s="112"/>
      <c r="R8" s="112"/>
      <c r="S8" s="112"/>
      <c r="T8" s="112"/>
      <c r="U8" s="112"/>
    </row>
    <row r="9" spans="1:21" ht="13.5" customHeight="1" x14ac:dyDescent="0.3">
      <c r="B9" s="125" t="s">
        <v>67</v>
      </c>
      <c r="C9" s="53"/>
      <c r="D9" s="126"/>
      <c r="E9" s="111"/>
      <c r="F9" s="127"/>
      <c r="G9" s="127"/>
      <c r="H9" s="127"/>
      <c r="I9" s="127"/>
      <c r="J9" s="127"/>
      <c r="K9" s="128"/>
      <c r="L9" s="112"/>
      <c r="M9" s="112"/>
      <c r="N9" s="112"/>
      <c r="O9" s="112"/>
      <c r="P9" s="112"/>
      <c r="Q9" s="112"/>
      <c r="R9" s="112"/>
      <c r="S9" s="112"/>
      <c r="T9" s="112"/>
      <c r="U9" s="112"/>
    </row>
    <row r="10" spans="1:21" ht="13.5" customHeight="1" x14ac:dyDescent="0.3">
      <c r="A10" s="129" t="s">
        <v>68</v>
      </c>
      <c r="B10" s="125" t="s">
        <v>69</v>
      </c>
      <c r="C10" s="53"/>
      <c r="D10" s="130">
        <v>-1531</v>
      </c>
      <c r="E10" s="130"/>
      <c r="F10" s="130">
        <v>791</v>
      </c>
      <c r="G10" s="126"/>
      <c r="H10" s="126">
        <v>-1531</v>
      </c>
      <c r="I10" s="126"/>
      <c r="J10" s="126">
        <v>791</v>
      </c>
      <c r="K10" s="131"/>
      <c r="L10" s="112"/>
      <c r="M10" s="112"/>
      <c r="N10" s="112"/>
      <c r="O10" s="112"/>
      <c r="P10" s="112"/>
      <c r="Q10" s="112"/>
      <c r="R10" s="112"/>
      <c r="S10" s="112"/>
      <c r="T10" s="112"/>
      <c r="U10" s="112"/>
    </row>
    <row r="11" spans="1:21" x14ac:dyDescent="0.3">
      <c r="B11" s="125" t="s">
        <v>70</v>
      </c>
      <c r="C11" s="53"/>
      <c r="D11" s="130"/>
      <c r="E11" s="130"/>
      <c r="F11" s="130"/>
      <c r="G11" s="126"/>
      <c r="H11" s="126"/>
      <c r="I11" s="111"/>
      <c r="J11" s="126"/>
      <c r="K11" s="131"/>
      <c r="L11" s="112"/>
      <c r="M11" s="112"/>
      <c r="N11" s="112"/>
      <c r="O11" s="112"/>
      <c r="P11" s="112"/>
      <c r="Q11" s="112"/>
      <c r="R11" s="112"/>
      <c r="S11" s="112"/>
      <c r="T11" s="112"/>
      <c r="U11" s="112"/>
    </row>
    <row r="12" spans="1:21" hidden="1" x14ac:dyDescent="0.3">
      <c r="B12" s="132" t="s">
        <v>71</v>
      </c>
      <c r="C12" s="53"/>
      <c r="D12" s="130">
        <v>0</v>
      </c>
      <c r="E12" s="130"/>
      <c r="F12" s="130">
        <v>0</v>
      </c>
      <c r="G12" s="126"/>
      <c r="H12" s="126">
        <v>0</v>
      </c>
      <c r="I12" s="111"/>
      <c r="J12" s="130">
        <v>0</v>
      </c>
      <c r="K12" s="131"/>
      <c r="L12" s="112"/>
      <c r="M12" s="112"/>
      <c r="N12" s="112"/>
      <c r="O12" s="112"/>
      <c r="P12" s="112"/>
      <c r="Q12" s="112"/>
      <c r="R12" s="112"/>
      <c r="S12" s="112"/>
      <c r="T12" s="112"/>
      <c r="U12" s="112"/>
    </row>
    <row r="13" spans="1:21" x14ac:dyDescent="0.3">
      <c r="A13" s="129" t="s">
        <v>72</v>
      </c>
      <c r="B13" s="132" t="s">
        <v>73</v>
      </c>
      <c r="C13" s="61">
        <v>8</v>
      </c>
      <c r="D13" s="130">
        <v>-367</v>
      </c>
      <c r="E13" s="130"/>
      <c r="F13" s="130">
        <v>-838</v>
      </c>
      <c r="G13" s="126"/>
      <c r="H13" s="126">
        <v>-368.30765999999983</v>
      </c>
      <c r="I13" s="126"/>
      <c r="J13" s="126">
        <v>-809</v>
      </c>
      <c r="K13" s="131"/>
      <c r="L13" s="112"/>
      <c r="M13" s="112"/>
      <c r="N13" s="112"/>
      <c r="O13" s="112"/>
      <c r="P13" s="112"/>
      <c r="Q13" s="112"/>
      <c r="R13" s="112"/>
      <c r="S13" s="112"/>
      <c r="T13" s="112"/>
      <c r="U13" s="112"/>
    </row>
    <row r="14" spans="1:21" ht="13.5" customHeight="1" x14ac:dyDescent="0.3">
      <c r="A14" s="129"/>
      <c r="B14" s="132" t="s">
        <v>74</v>
      </c>
      <c r="C14" s="61">
        <v>8</v>
      </c>
      <c r="D14" s="130">
        <v>781</v>
      </c>
      <c r="E14" s="130"/>
      <c r="F14" s="130">
        <v>-82</v>
      </c>
      <c r="G14" s="126"/>
      <c r="H14" s="126">
        <v>0</v>
      </c>
      <c r="I14" s="126"/>
      <c r="J14" s="126">
        <v>0</v>
      </c>
      <c r="K14" s="131"/>
      <c r="L14" s="112"/>
      <c r="M14" s="112"/>
      <c r="N14" s="112"/>
      <c r="O14" s="112"/>
      <c r="P14" s="112"/>
      <c r="Q14" s="112"/>
      <c r="R14" s="112"/>
      <c r="S14" s="112"/>
      <c r="T14" s="112"/>
      <c r="U14" s="112"/>
    </row>
    <row r="15" spans="1:21" ht="13.5" customHeight="1" x14ac:dyDescent="0.3">
      <c r="A15" s="129" t="s">
        <v>75</v>
      </c>
      <c r="B15" s="132" t="s">
        <v>65</v>
      </c>
      <c r="C15" s="61">
        <v>13</v>
      </c>
      <c r="D15" s="130">
        <v>1</v>
      </c>
      <c r="E15" s="130"/>
      <c r="F15" s="130">
        <v>1</v>
      </c>
      <c r="G15" s="126"/>
      <c r="H15" s="126">
        <v>1</v>
      </c>
      <c r="I15" s="126"/>
      <c r="J15" s="126">
        <v>1</v>
      </c>
      <c r="K15" s="131"/>
      <c r="L15" s="112"/>
      <c r="M15" s="112"/>
      <c r="N15" s="112"/>
      <c r="O15" s="112"/>
      <c r="P15" s="112"/>
      <c r="Q15" s="112"/>
      <c r="R15" s="112"/>
      <c r="S15" s="112"/>
      <c r="T15" s="112"/>
      <c r="U15" s="112"/>
    </row>
    <row r="16" spans="1:21" ht="13.5" hidden="1" customHeight="1" x14ac:dyDescent="0.3">
      <c r="A16" s="129" t="s">
        <v>76</v>
      </c>
      <c r="B16" s="132" t="s">
        <v>77</v>
      </c>
      <c r="C16" s="53"/>
      <c r="D16" s="130">
        <v>0</v>
      </c>
      <c r="E16" s="130"/>
      <c r="F16" s="130">
        <v>0</v>
      </c>
      <c r="G16" s="126"/>
      <c r="H16" s="126">
        <v>0</v>
      </c>
      <c r="I16" s="126"/>
      <c r="J16" s="126">
        <v>0</v>
      </c>
      <c r="K16" s="131"/>
      <c r="L16" s="112"/>
      <c r="M16" s="112"/>
      <c r="N16" s="112"/>
      <c r="O16" s="112"/>
      <c r="P16" s="112"/>
      <c r="Q16" s="112"/>
      <c r="R16" s="112"/>
      <c r="S16" s="112"/>
      <c r="T16" s="112"/>
      <c r="U16" s="112"/>
    </row>
    <row r="17" spans="1:21" x14ac:dyDescent="0.3">
      <c r="A17" s="129" t="s">
        <v>78</v>
      </c>
      <c r="B17" s="133" t="s">
        <v>79</v>
      </c>
      <c r="C17" s="53"/>
      <c r="D17" s="130">
        <v>-34</v>
      </c>
      <c r="E17" s="130"/>
      <c r="F17" s="130">
        <v>-1357</v>
      </c>
      <c r="G17" s="126"/>
      <c r="H17" s="126">
        <v>668</v>
      </c>
      <c r="I17" s="126"/>
      <c r="J17" s="126">
        <v>-1560</v>
      </c>
      <c r="K17" s="131"/>
      <c r="L17" s="112"/>
      <c r="M17" s="112"/>
      <c r="N17" s="112"/>
      <c r="O17" s="112"/>
      <c r="P17" s="112"/>
      <c r="Q17" s="112"/>
      <c r="R17" s="112"/>
      <c r="S17" s="112"/>
      <c r="T17" s="112"/>
      <c r="U17" s="112"/>
    </row>
    <row r="18" spans="1:21" hidden="1" x14ac:dyDescent="0.3">
      <c r="A18" s="129" t="s">
        <v>80</v>
      </c>
      <c r="B18" s="132" t="s">
        <v>81</v>
      </c>
      <c r="C18" s="53"/>
      <c r="D18" s="130">
        <v>0</v>
      </c>
      <c r="E18" s="130"/>
      <c r="F18" s="130">
        <v>0</v>
      </c>
      <c r="G18" s="126"/>
      <c r="H18" s="126">
        <v>0</v>
      </c>
      <c r="I18" s="126"/>
      <c r="J18" s="126">
        <v>0</v>
      </c>
      <c r="K18" s="131"/>
      <c r="L18" s="112"/>
      <c r="M18" s="112"/>
      <c r="N18" s="112"/>
      <c r="O18" s="112"/>
      <c r="P18" s="112"/>
      <c r="Q18" s="112"/>
      <c r="R18" s="112"/>
      <c r="S18" s="112"/>
      <c r="T18" s="112"/>
      <c r="U18" s="112"/>
    </row>
    <row r="19" spans="1:21" hidden="1" x14ac:dyDescent="0.3">
      <c r="A19" s="134"/>
      <c r="B19" s="132" t="s">
        <v>82</v>
      </c>
      <c r="C19" s="53"/>
      <c r="D19" s="130">
        <v>0</v>
      </c>
      <c r="E19" s="130"/>
      <c r="F19" s="130">
        <v>0</v>
      </c>
      <c r="G19" s="126"/>
      <c r="H19" s="130">
        <v>0</v>
      </c>
      <c r="I19" s="126"/>
      <c r="J19" s="130">
        <v>0</v>
      </c>
      <c r="K19" s="131"/>
      <c r="L19" s="112"/>
      <c r="M19" s="112"/>
      <c r="N19" s="112"/>
      <c r="O19" s="112"/>
      <c r="P19" s="112"/>
      <c r="Q19" s="112"/>
      <c r="R19" s="112"/>
      <c r="S19" s="112"/>
      <c r="T19" s="112"/>
      <c r="U19" s="112"/>
    </row>
    <row r="20" spans="1:21" x14ac:dyDescent="0.3">
      <c r="A20" s="134"/>
      <c r="B20" s="132" t="s">
        <v>83</v>
      </c>
      <c r="C20" s="53"/>
      <c r="D20" s="130">
        <v>252</v>
      </c>
      <c r="E20" s="130"/>
      <c r="F20" s="130">
        <v>0</v>
      </c>
      <c r="G20" s="126"/>
      <c r="H20" s="130">
        <v>252</v>
      </c>
      <c r="I20" s="126"/>
      <c r="J20" s="130">
        <v>0</v>
      </c>
      <c r="K20" s="131"/>
      <c r="L20" s="112"/>
      <c r="M20" s="112"/>
      <c r="N20" s="112"/>
      <c r="O20" s="112"/>
      <c r="P20" s="112"/>
      <c r="Q20" s="112"/>
      <c r="R20" s="112"/>
      <c r="S20" s="112"/>
      <c r="T20" s="112"/>
      <c r="U20" s="112"/>
    </row>
    <row r="21" spans="1:21" hidden="1" x14ac:dyDescent="0.3">
      <c r="A21" s="134"/>
      <c r="B21" s="132"/>
      <c r="C21" s="53"/>
      <c r="D21" s="130"/>
      <c r="E21" s="130"/>
      <c r="F21" s="130"/>
      <c r="G21" s="126"/>
      <c r="H21" s="126"/>
      <c r="I21" s="126"/>
      <c r="J21" s="126"/>
      <c r="K21" s="131"/>
      <c r="L21" s="112"/>
      <c r="M21" s="112"/>
      <c r="N21" s="112"/>
      <c r="O21" s="112"/>
      <c r="P21" s="112"/>
      <c r="Q21" s="112"/>
      <c r="R21" s="112"/>
      <c r="S21" s="112"/>
      <c r="T21" s="112"/>
      <c r="U21" s="112"/>
    </row>
    <row r="22" spans="1:21" hidden="1" x14ac:dyDescent="0.3">
      <c r="A22" s="134"/>
      <c r="B22" s="132" t="s">
        <v>55</v>
      </c>
      <c r="C22" s="53"/>
      <c r="D22" s="130">
        <v>0</v>
      </c>
      <c r="E22" s="130"/>
      <c r="F22" s="130">
        <v>0</v>
      </c>
      <c r="G22" s="126"/>
      <c r="H22" s="126">
        <v>0</v>
      </c>
      <c r="I22" s="126"/>
      <c r="J22" s="130">
        <v>0</v>
      </c>
      <c r="K22" s="131"/>
      <c r="L22" s="112"/>
      <c r="M22" s="112"/>
      <c r="N22" s="112"/>
      <c r="O22" s="112"/>
      <c r="P22" s="112"/>
      <c r="Q22" s="112"/>
      <c r="R22" s="112"/>
      <c r="S22" s="112"/>
      <c r="T22" s="112"/>
      <c r="U22" s="112"/>
    </row>
    <row r="23" spans="1:21" hidden="1" x14ac:dyDescent="0.3">
      <c r="B23" s="132" t="s">
        <v>84</v>
      </c>
      <c r="C23" s="53">
        <v>12</v>
      </c>
      <c r="D23" s="130">
        <v>0</v>
      </c>
      <c r="E23" s="130"/>
      <c r="F23" s="130">
        <v>0</v>
      </c>
      <c r="G23" s="126"/>
      <c r="H23" s="126">
        <v>0</v>
      </c>
      <c r="I23" s="126"/>
      <c r="J23" s="130">
        <v>0</v>
      </c>
      <c r="K23" s="131"/>
      <c r="L23" s="112"/>
      <c r="M23" s="112"/>
      <c r="N23" s="112"/>
      <c r="O23" s="112"/>
      <c r="P23" s="112"/>
      <c r="Q23" s="112"/>
      <c r="R23" s="112"/>
      <c r="S23" s="112"/>
      <c r="T23" s="112"/>
      <c r="U23" s="112"/>
    </row>
    <row r="24" spans="1:21" x14ac:dyDescent="0.3">
      <c r="B24" s="132" t="s">
        <v>85</v>
      </c>
      <c r="C24" s="53"/>
      <c r="D24" s="130">
        <v>1</v>
      </c>
      <c r="E24" s="130"/>
      <c r="F24" s="130">
        <v>0</v>
      </c>
      <c r="G24" s="126"/>
      <c r="H24" s="126">
        <v>0</v>
      </c>
      <c r="I24" s="126"/>
      <c r="J24" s="130">
        <v>0</v>
      </c>
      <c r="K24" s="131"/>
      <c r="L24" s="112"/>
      <c r="M24" s="112"/>
      <c r="N24" s="112"/>
      <c r="O24" s="112"/>
      <c r="P24" s="112"/>
      <c r="Q24" s="112"/>
      <c r="R24" s="112"/>
      <c r="S24" s="112"/>
      <c r="T24" s="112"/>
      <c r="U24" s="112"/>
    </row>
    <row r="25" spans="1:21" hidden="1" x14ac:dyDescent="0.3">
      <c r="B25" s="132" t="s">
        <v>55</v>
      </c>
      <c r="C25" s="53"/>
      <c r="D25" s="130">
        <v>0</v>
      </c>
      <c r="E25" s="130"/>
      <c r="F25" s="130">
        <v>0</v>
      </c>
      <c r="G25" s="126"/>
      <c r="H25" s="126">
        <v>0</v>
      </c>
      <c r="I25" s="126"/>
      <c r="J25" s="130">
        <v>0</v>
      </c>
      <c r="K25" s="131"/>
      <c r="L25" s="112"/>
      <c r="M25" s="112"/>
      <c r="N25" s="112"/>
      <c r="O25" s="112"/>
      <c r="P25" s="112"/>
      <c r="Q25" s="112"/>
      <c r="R25" s="112"/>
      <c r="S25" s="112"/>
      <c r="T25" s="112"/>
      <c r="U25" s="112"/>
    </row>
    <row r="26" spans="1:21" hidden="1" x14ac:dyDescent="0.3">
      <c r="B26" s="118" t="s">
        <v>86</v>
      </c>
      <c r="C26" s="53"/>
      <c r="D26" s="130">
        <v>0</v>
      </c>
      <c r="E26" s="130"/>
      <c r="F26" s="130">
        <v>0</v>
      </c>
      <c r="G26" s="126"/>
      <c r="H26" s="126">
        <v>0</v>
      </c>
      <c r="I26" s="126"/>
      <c r="J26" s="130">
        <v>0</v>
      </c>
      <c r="K26" s="131"/>
      <c r="L26" s="112"/>
      <c r="M26" s="112"/>
      <c r="N26" s="112"/>
      <c r="O26" s="112"/>
      <c r="P26" s="112"/>
      <c r="Q26" s="112"/>
      <c r="R26" s="112"/>
      <c r="S26" s="112"/>
      <c r="T26" s="112"/>
      <c r="U26" s="112"/>
    </row>
    <row r="27" spans="1:21" s="125" customFormat="1" x14ac:dyDescent="0.25">
      <c r="B27" s="125" t="s">
        <v>87</v>
      </c>
      <c r="D27" s="135">
        <f>SUM(D10:D26)</f>
        <v>-897</v>
      </c>
      <c r="F27" s="135">
        <f>SUM(F10:F26)</f>
        <v>-1485</v>
      </c>
      <c r="H27" s="135">
        <f>SUM(H10:H26)</f>
        <v>-978.30765999999994</v>
      </c>
      <c r="J27" s="135">
        <f>SUM(J10:J26)</f>
        <v>-1577</v>
      </c>
    </row>
    <row r="28" spans="1:21" s="125" customFormat="1" x14ac:dyDescent="0.25"/>
    <row r="29" spans="1:21" x14ac:dyDescent="0.3">
      <c r="A29" s="129" t="s">
        <v>88</v>
      </c>
      <c r="B29" s="125" t="s">
        <v>89</v>
      </c>
      <c r="C29" s="53"/>
      <c r="D29" s="130"/>
      <c r="E29" s="130"/>
      <c r="F29" s="130"/>
      <c r="G29" s="126"/>
      <c r="H29" s="126"/>
      <c r="I29" s="111"/>
      <c r="J29" s="126"/>
      <c r="K29" s="131"/>
      <c r="L29" s="112"/>
      <c r="M29" s="112"/>
      <c r="N29" s="112"/>
      <c r="O29" s="112"/>
      <c r="P29" s="112"/>
      <c r="Q29" s="112"/>
      <c r="R29" s="112"/>
      <c r="S29" s="112"/>
      <c r="T29" s="112"/>
      <c r="U29" s="112"/>
    </row>
    <row r="30" spans="1:21" hidden="1" x14ac:dyDescent="0.3">
      <c r="A30" s="129" t="s">
        <v>90</v>
      </c>
      <c r="B30" s="132" t="s">
        <v>91</v>
      </c>
      <c r="C30" s="53"/>
      <c r="D30" s="130">
        <v>0</v>
      </c>
      <c r="E30" s="130"/>
      <c r="F30" s="130">
        <v>0</v>
      </c>
      <c r="G30" s="126"/>
      <c r="H30" s="126">
        <v>0</v>
      </c>
      <c r="I30" s="111"/>
      <c r="J30" s="126">
        <v>0</v>
      </c>
      <c r="K30" s="131"/>
      <c r="L30" s="112"/>
      <c r="M30" s="112"/>
      <c r="N30" s="112"/>
      <c r="O30" s="112"/>
      <c r="P30" s="112"/>
      <c r="Q30" s="112"/>
      <c r="R30" s="112"/>
      <c r="S30" s="112"/>
      <c r="T30" s="112"/>
      <c r="U30" s="112"/>
    </row>
    <row r="31" spans="1:21" hidden="1" x14ac:dyDescent="0.3">
      <c r="A31" s="129" t="s">
        <v>92</v>
      </c>
      <c r="B31" s="132" t="s">
        <v>93</v>
      </c>
      <c r="C31" s="53"/>
      <c r="D31" s="130">
        <v>0</v>
      </c>
      <c r="E31" s="130"/>
      <c r="F31" s="130">
        <v>0</v>
      </c>
      <c r="G31" s="126"/>
      <c r="H31" s="126">
        <v>0</v>
      </c>
      <c r="I31" s="111"/>
      <c r="J31" s="126">
        <v>0</v>
      </c>
      <c r="K31" s="131"/>
      <c r="L31" s="112"/>
      <c r="M31" s="112"/>
      <c r="N31" s="112"/>
      <c r="O31" s="112"/>
      <c r="P31" s="112"/>
      <c r="Q31" s="112"/>
      <c r="R31" s="112"/>
      <c r="S31" s="112"/>
      <c r="T31" s="112"/>
      <c r="U31" s="112"/>
    </row>
    <row r="32" spans="1:21" x14ac:dyDescent="0.3">
      <c r="A32" s="129" t="s">
        <v>94</v>
      </c>
      <c r="B32" s="132" t="s">
        <v>95</v>
      </c>
      <c r="C32" s="53"/>
      <c r="D32" s="130">
        <v>26</v>
      </c>
      <c r="E32" s="130"/>
      <c r="F32" s="130">
        <v>13</v>
      </c>
      <c r="G32" s="126"/>
      <c r="H32" s="126">
        <v>23</v>
      </c>
      <c r="I32" s="111"/>
      <c r="J32" s="126">
        <v>7</v>
      </c>
      <c r="K32" s="131"/>
      <c r="L32" s="112"/>
      <c r="M32" s="112"/>
      <c r="N32" s="112"/>
      <c r="O32" s="112"/>
      <c r="P32" s="112"/>
      <c r="Q32" s="112"/>
      <c r="R32" s="112"/>
      <c r="S32" s="112"/>
      <c r="T32" s="112"/>
      <c r="U32" s="112"/>
    </row>
    <row r="33" spans="1:21" x14ac:dyDescent="0.3">
      <c r="A33" s="129" t="s">
        <v>96</v>
      </c>
      <c r="B33" s="132" t="s">
        <v>97</v>
      </c>
      <c r="C33" s="53"/>
      <c r="D33" s="130">
        <v>-155</v>
      </c>
      <c r="E33" s="130"/>
      <c r="F33" s="130">
        <v>-119</v>
      </c>
      <c r="G33" s="126"/>
      <c r="H33" s="126">
        <v>-155</v>
      </c>
      <c r="I33" s="111"/>
      <c r="J33" s="126">
        <v>-119</v>
      </c>
      <c r="K33" s="131"/>
      <c r="L33" s="112"/>
      <c r="M33" s="112"/>
      <c r="N33" s="112"/>
      <c r="O33" s="112"/>
      <c r="P33" s="112"/>
      <c r="Q33" s="112"/>
      <c r="R33" s="112"/>
      <c r="S33" s="112"/>
      <c r="T33" s="112"/>
      <c r="U33" s="112"/>
    </row>
    <row r="34" spans="1:21" x14ac:dyDescent="0.3">
      <c r="A34" s="129" t="s">
        <v>98</v>
      </c>
      <c r="B34" s="132" t="s">
        <v>99</v>
      </c>
      <c r="C34" s="53"/>
      <c r="D34" s="130">
        <v>-174</v>
      </c>
      <c r="E34" s="130"/>
      <c r="F34" s="130">
        <v>-74</v>
      </c>
      <c r="G34" s="126"/>
      <c r="H34" s="126">
        <v>-735</v>
      </c>
      <c r="I34" s="111"/>
      <c r="J34" s="126">
        <v>-71</v>
      </c>
      <c r="K34" s="131"/>
      <c r="L34" s="112"/>
      <c r="M34" s="112"/>
      <c r="N34" s="112"/>
      <c r="O34" s="112"/>
      <c r="P34" s="112"/>
      <c r="Q34" s="112"/>
      <c r="R34" s="112"/>
      <c r="S34" s="112"/>
      <c r="T34" s="112"/>
      <c r="U34" s="112"/>
    </row>
    <row r="35" spans="1:21" x14ac:dyDescent="0.3">
      <c r="A35" s="129"/>
      <c r="B35" s="132" t="s">
        <v>100</v>
      </c>
      <c r="C35" s="53"/>
      <c r="D35" s="130">
        <v>12</v>
      </c>
      <c r="E35" s="130"/>
      <c r="F35" s="130">
        <v>724</v>
      </c>
      <c r="G35" s="126"/>
      <c r="H35" s="126">
        <v>250</v>
      </c>
      <c r="I35" s="111"/>
      <c r="J35" s="126">
        <v>1104</v>
      </c>
      <c r="K35" s="131"/>
      <c r="L35" s="112"/>
      <c r="M35" s="112"/>
      <c r="N35" s="112"/>
      <c r="O35" s="112"/>
      <c r="P35" s="112"/>
      <c r="Q35" s="112"/>
      <c r="R35" s="112"/>
      <c r="S35" s="112"/>
      <c r="T35" s="112"/>
      <c r="U35" s="112"/>
    </row>
    <row r="36" spans="1:21" ht="12.75" hidden="1" customHeight="1" x14ac:dyDescent="0.3">
      <c r="A36" s="129"/>
      <c r="B36" s="132" t="s">
        <v>101</v>
      </c>
      <c r="C36" s="53"/>
      <c r="D36" s="130">
        <v>0</v>
      </c>
      <c r="E36" s="130"/>
      <c r="F36" s="130">
        <v>0</v>
      </c>
      <c r="G36" s="126"/>
      <c r="H36" s="126">
        <v>0</v>
      </c>
      <c r="I36" s="111"/>
      <c r="J36" s="126">
        <v>0</v>
      </c>
      <c r="K36" s="131"/>
      <c r="L36" s="112"/>
      <c r="M36" s="112"/>
      <c r="N36" s="112"/>
      <c r="O36" s="112"/>
      <c r="P36" s="112"/>
      <c r="Q36" s="112"/>
      <c r="R36" s="112"/>
      <c r="S36" s="112"/>
      <c r="T36" s="112"/>
      <c r="U36" s="112"/>
    </row>
    <row r="37" spans="1:21" ht="12.75" hidden="1" customHeight="1" x14ac:dyDescent="0.3">
      <c r="A37" s="129" t="s">
        <v>102</v>
      </c>
      <c r="B37" s="132" t="s">
        <v>103</v>
      </c>
      <c r="C37" s="53"/>
      <c r="D37" s="130">
        <v>0</v>
      </c>
      <c r="E37" s="130"/>
      <c r="F37" s="130">
        <v>0</v>
      </c>
      <c r="G37" s="126"/>
      <c r="H37" s="126">
        <v>0</v>
      </c>
      <c r="I37" s="111"/>
      <c r="J37" s="126">
        <v>0</v>
      </c>
      <c r="K37" s="131"/>
      <c r="L37" s="112"/>
      <c r="M37" s="112"/>
      <c r="N37" s="112"/>
      <c r="O37" s="112"/>
      <c r="P37" s="112"/>
      <c r="Q37" s="112"/>
      <c r="R37" s="112"/>
      <c r="S37" s="112"/>
      <c r="T37" s="112"/>
      <c r="U37" s="112"/>
    </row>
    <row r="38" spans="1:21" x14ac:dyDescent="0.3">
      <c r="A38" s="129" t="s">
        <v>104</v>
      </c>
      <c r="B38" s="132" t="s">
        <v>105</v>
      </c>
      <c r="C38" s="53"/>
      <c r="D38" s="130">
        <v>0</v>
      </c>
      <c r="E38" s="130"/>
      <c r="F38" s="130">
        <v>0</v>
      </c>
      <c r="G38" s="126"/>
      <c r="H38" s="126">
        <v>-90</v>
      </c>
      <c r="I38" s="111"/>
      <c r="J38" s="126">
        <v>-6</v>
      </c>
      <c r="K38" s="131"/>
      <c r="L38" s="112"/>
      <c r="M38" s="112"/>
      <c r="N38" s="112"/>
      <c r="O38" s="112"/>
      <c r="P38" s="112"/>
      <c r="Q38" s="112"/>
      <c r="R38" s="112"/>
      <c r="S38" s="112"/>
      <c r="T38" s="112"/>
      <c r="U38" s="112"/>
    </row>
    <row r="39" spans="1:21" x14ac:dyDescent="0.3">
      <c r="A39" s="129" t="s">
        <v>106</v>
      </c>
      <c r="B39" s="132" t="s">
        <v>107</v>
      </c>
      <c r="C39" s="53"/>
      <c r="D39" s="130">
        <v>20</v>
      </c>
      <c r="E39" s="130"/>
      <c r="F39" s="130">
        <v>-14</v>
      </c>
      <c r="G39" s="126"/>
      <c r="H39" s="126">
        <v>19</v>
      </c>
      <c r="I39" s="111"/>
      <c r="J39" s="126">
        <v>-14</v>
      </c>
      <c r="K39" s="131"/>
      <c r="L39" s="112"/>
      <c r="M39" s="112"/>
      <c r="N39" s="112"/>
      <c r="O39" s="112"/>
      <c r="P39" s="112"/>
      <c r="Q39" s="112"/>
      <c r="R39" s="112"/>
      <c r="S39" s="112"/>
      <c r="T39" s="112"/>
      <c r="U39" s="112"/>
    </row>
    <row r="40" spans="1:21" ht="13.5" customHeight="1" x14ac:dyDescent="0.3">
      <c r="A40" s="134"/>
      <c r="B40" s="132" t="s">
        <v>108</v>
      </c>
      <c r="C40" s="53"/>
      <c r="D40" s="130">
        <v>-7</v>
      </c>
      <c r="E40" s="130"/>
      <c r="F40" s="130">
        <v>-1</v>
      </c>
      <c r="G40" s="126"/>
      <c r="H40" s="126">
        <v>-32</v>
      </c>
      <c r="I40" s="111"/>
      <c r="J40" s="126">
        <v>23</v>
      </c>
      <c r="K40" s="131"/>
      <c r="L40" s="112"/>
      <c r="M40" s="112"/>
      <c r="N40" s="112"/>
      <c r="O40" s="112"/>
      <c r="P40" s="112"/>
      <c r="Q40" s="112"/>
      <c r="R40" s="112"/>
      <c r="S40" s="112"/>
      <c r="T40" s="112"/>
      <c r="U40" s="112"/>
    </row>
    <row r="41" spans="1:21" x14ac:dyDescent="0.3">
      <c r="A41" s="134"/>
      <c r="B41" s="132" t="s">
        <v>109</v>
      </c>
      <c r="C41" s="53"/>
      <c r="D41" s="130">
        <v>-1</v>
      </c>
      <c r="E41" s="130"/>
      <c r="F41" s="130">
        <v>-9</v>
      </c>
      <c r="G41" s="126"/>
      <c r="H41" s="126">
        <v>-8</v>
      </c>
      <c r="I41" s="111"/>
      <c r="J41" s="126">
        <v>-674</v>
      </c>
      <c r="K41" s="131"/>
      <c r="L41" s="112"/>
      <c r="M41" s="112"/>
      <c r="N41" s="112"/>
      <c r="O41" s="112"/>
      <c r="P41" s="112"/>
      <c r="Q41" s="112"/>
      <c r="R41" s="112"/>
      <c r="S41" s="112"/>
      <c r="T41" s="112"/>
      <c r="U41" s="112"/>
    </row>
    <row r="42" spans="1:21" hidden="1" x14ac:dyDescent="0.3">
      <c r="B42" s="132" t="s">
        <v>71</v>
      </c>
      <c r="C42" s="53"/>
      <c r="D42" s="130"/>
      <c r="E42" s="130"/>
      <c r="F42" s="130"/>
      <c r="G42" s="126"/>
      <c r="H42" s="126"/>
      <c r="I42" s="111"/>
      <c r="J42" s="126"/>
      <c r="K42" s="131"/>
      <c r="L42" s="112"/>
      <c r="M42" s="112"/>
      <c r="N42" s="112"/>
      <c r="O42" s="112"/>
      <c r="P42" s="112"/>
      <c r="Q42" s="112"/>
      <c r="R42" s="112"/>
      <c r="S42" s="112"/>
      <c r="T42" s="112"/>
      <c r="U42" s="112"/>
    </row>
    <row r="43" spans="1:21" x14ac:dyDescent="0.3">
      <c r="B43" s="136" t="s">
        <v>110</v>
      </c>
      <c r="C43" s="53"/>
      <c r="D43" s="130">
        <v>150</v>
      </c>
      <c r="E43" s="130"/>
      <c r="F43" s="130">
        <v>221</v>
      </c>
      <c r="G43" s="126"/>
      <c r="H43" s="126">
        <v>-127</v>
      </c>
      <c r="I43" s="111"/>
      <c r="J43" s="126">
        <v>121</v>
      </c>
      <c r="K43" s="131"/>
      <c r="L43" s="112"/>
      <c r="M43" s="112"/>
      <c r="N43" s="112"/>
      <c r="O43" s="112"/>
      <c r="P43" s="112"/>
      <c r="Q43" s="112"/>
      <c r="R43" s="112"/>
      <c r="S43" s="112"/>
      <c r="T43" s="112"/>
      <c r="U43" s="112"/>
    </row>
    <row r="44" spans="1:21" hidden="1" x14ac:dyDescent="0.3">
      <c r="B44" s="136" t="s">
        <v>111</v>
      </c>
      <c r="C44" s="53"/>
      <c r="D44" s="130">
        <v>0</v>
      </c>
      <c r="E44" s="130"/>
      <c r="F44" s="130">
        <v>0</v>
      </c>
      <c r="G44" s="126"/>
      <c r="H44" s="126">
        <v>0</v>
      </c>
      <c r="I44" s="111"/>
      <c r="J44" s="126">
        <v>0</v>
      </c>
      <c r="K44" s="131"/>
      <c r="L44" s="112"/>
      <c r="M44" s="112"/>
      <c r="N44" s="112"/>
      <c r="O44" s="112"/>
      <c r="P44" s="112"/>
      <c r="Q44" s="112"/>
      <c r="R44" s="112"/>
      <c r="S44" s="112"/>
      <c r="T44" s="112"/>
      <c r="U44" s="112"/>
    </row>
    <row r="45" spans="1:21" hidden="1" x14ac:dyDescent="0.3">
      <c r="B45" s="125" t="s">
        <v>112</v>
      </c>
      <c r="C45" s="53"/>
      <c r="D45" s="130">
        <v>0</v>
      </c>
      <c r="E45" s="130"/>
      <c r="F45" s="130">
        <v>0</v>
      </c>
      <c r="G45" s="126"/>
      <c r="H45" s="126">
        <v>0</v>
      </c>
      <c r="I45" s="111"/>
      <c r="J45" s="126">
        <v>0</v>
      </c>
      <c r="K45" s="137"/>
      <c r="L45" s="112"/>
      <c r="M45" s="112"/>
      <c r="N45" s="112"/>
      <c r="O45" s="112"/>
      <c r="P45" s="112"/>
      <c r="Q45" s="112"/>
      <c r="R45" s="112"/>
      <c r="S45" s="112"/>
      <c r="T45" s="112"/>
      <c r="U45" s="112"/>
    </row>
    <row r="46" spans="1:21" x14ac:dyDescent="0.3">
      <c r="B46" s="125"/>
      <c r="C46" s="53"/>
      <c r="D46" s="126"/>
      <c r="E46" s="111"/>
      <c r="F46" s="126"/>
      <c r="G46" s="126"/>
      <c r="H46" s="126"/>
      <c r="I46" s="111"/>
      <c r="J46" s="126"/>
      <c r="K46" s="137"/>
      <c r="L46" s="112"/>
      <c r="M46" s="112"/>
      <c r="N46" s="112"/>
      <c r="O46" s="112"/>
      <c r="P46" s="112"/>
      <c r="Q46" s="112"/>
      <c r="R46" s="112"/>
      <c r="S46" s="112"/>
      <c r="T46" s="112"/>
      <c r="U46" s="112"/>
    </row>
    <row r="47" spans="1:21" ht="13.5" customHeight="1" x14ac:dyDescent="0.3">
      <c r="B47" s="138" t="s">
        <v>113</v>
      </c>
      <c r="C47" s="53"/>
      <c r="D47" s="139">
        <f>SUM(D27:D45)</f>
        <v>-1026</v>
      </c>
      <c r="E47" s="126"/>
      <c r="F47" s="139">
        <f>SUM(F27:F45)</f>
        <v>-744</v>
      </c>
      <c r="G47" s="126"/>
      <c r="H47" s="139">
        <f>SUM(H27:H45)</f>
        <v>-1833.3076599999999</v>
      </c>
      <c r="I47" s="126"/>
      <c r="J47" s="139">
        <f>SUM(J27:J45)</f>
        <v>-1206</v>
      </c>
      <c r="K47" s="137"/>
      <c r="L47" s="112"/>
      <c r="M47" s="112"/>
      <c r="N47" s="112"/>
      <c r="O47" s="112"/>
      <c r="P47" s="112"/>
      <c r="Q47" s="112"/>
      <c r="R47" s="112"/>
      <c r="S47" s="112"/>
      <c r="T47" s="112"/>
      <c r="U47" s="112"/>
    </row>
    <row r="48" spans="1:21" ht="13.5" customHeight="1" x14ac:dyDescent="0.3">
      <c r="A48" s="129" t="s">
        <v>114</v>
      </c>
      <c r="B48" s="125"/>
      <c r="C48" s="53"/>
      <c r="D48" s="126"/>
      <c r="E48" s="111"/>
      <c r="F48" s="126"/>
      <c r="G48" s="126"/>
      <c r="H48" s="126"/>
      <c r="I48" s="111"/>
      <c r="J48" s="126"/>
      <c r="K48" s="137"/>
      <c r="L48" s="112"/>
      <c r="M48" s="112"/>
      <c r="N48" s="112"/>
      <c r="O48" s="112"/>
      <c r="P48" s="112"/>
      <c r="Q48" s="112"/>
      <c r="R48" s="112"/>
      <c r="S48" s="112"/>
      <c r="T48" s="112"/>
      <c r="U48" s="112"/>
    </row>
    <row r="49" spans="1:21" ht="13.5" customHeight="1" x14ac:dyDescent="0.3">
      <c r="A49" s="129" t="s">
        <v>115</v>
      </c>
      <c r="B49" s="132" t="s">
        <v>116</v>
      </c>
      <c r="C49" s="53"/>
      <c r="D49" s="126"/>
      <c r="E49" s="111"/>
      <c r="F49" s="126"/>
      <c r="G49" s="126"/>
      <c r="H49" s="126"/>
      <c r="I49" s="111"/>
      <c r="J49" s="126"/>
      <c r="K49" s="137"/>
      <c r="L49" s="112"/>
      <c r="M49" s="112"/>
      <c r="N49" s="112"/>
      <c r="O49" s="112"/>
      <c r="P49" s="112"/>
      <c r="Q49" s="112"/>
      <c r="R49" s="112"/>
      <c r="S49" s="112"/>
      <c r="T49" s="112"/>
      <c r="U49" s="112"/>
    </row>
    <row r="50" spans="1:21" x14ac:dyDescent="0.3">
      <c r="A50" s="129"/>
      <c r="B50" s="132" t="s">
        <v>117</v>
      </c>
      <c r="C50" s="53"/>
      <c r="D50" s="130">
        <v>-336</v>
      </c>
      <c r="E50" s="140"/>
      <c r="F50" s="130">
        <v>-649</v>
      </c>
      <c r="G50" s="126"/>
      <c r="H50" s="126">
        <v>0.30765999999982796</v>
      </c>
      <c r="I50" s="111"/>
      <c r="J50" s="126">
        <v>0</v>
      </c>
      <c r="K50" s="137"/>
      <c r="L50" s="112"/>
      <c r="M50" s="112"/>
      <c r="N50" s="112"/>
      <c r="O50" s="112"/>
      <c r="P50" s="112"/>
      <c r="Q50" s="112"/>
      <c r="R50" s="112"/>
      <c r="S50" s="112"/>
      <c r="T50" s="112"/>
      <c r="U50" s="112"/>
    </row>
    <row r="51" spans="1:21" hidden="1" x14ac:dyDescent="0.3">
      <c r="A51" s="129"/>
      <c r="B51" s="132" t="s">
        <v>118</v>
      </c>
      <c r="C51" s="53"/>
      <c r="D51" s="130">
        <v>0</v>
      </c>
      <c r="E51" s="140"/>
      <c r="F51" s="130">
        <v>0</v>
      </c>
      <c r="G51" s="126"/>
      <c r="H51" s="126">
        <v>0</v>
      </c>
      <c r="I51" s="111"/>
      <c r="J51" s="126">
        <v>0</v>
      </c>
      <c r="K51" s="137"/>
      <c r="L51" s="112"/>
      <c r="M51" s="112"/>
      <c r="N51" s="112"/>
      <c r="O51" s="112"/>
      <c r="P51" s="112"/>
      <c r="Q51" s="112"/>
      <c r="R51" s="112"/>
      <c r="S51" s="112"/>
      <c r="T51" s="112"/>
      <c r="U51" s="112"/>
    </row>
    <row r="52" spans="1:21" x14ac:dyDescent="0.3">
      <c r="A52" s="129" t="s">
        <v>119</v>
      </c>
      <c r="B52" s="132" t="s">
        <v>120</v>
      </c>
      <c r="C52" s="53"/>
      <c r="D52" s="130">
        <v>-49</v>
      </c>
      <c r="E52" s="140"/>
      <c r="F52" s="130">
        <v>0</v>
      </c>
      <c r="G52" s="126"/>
      <c r="H52" s="126">
        <v>-49</v>
      </c>
      <c r="I52" s="111"/>
      <c r="J52" s="126">
        <v>0</v>
      </c>
      <c r="K52" s="137"/>
      <c r="L52" s="112"/>
      <c r="M52" s="112"/>
      <c r="N52" s="112"/>
      <c r="O52" s="112"/>
      <c r="P52" s="112"/>
      <c r="Q52" s="112"/>
      <c r="R52" s="112"/>
      <c r="S52" s="112"/>
      <c r="T52" s="112"/>
      <c r="U52" s="112"/>
    </row>
    <row r="53" spans="1:21" hidden="1" x14ac:dyDescent="0.3">
      <c r="A53" s="129" t="s">
        <v>121</v>
      </c>
      <c r="B53" s="132" t="s">
        <v>122</v>
      </c>
      <c r="C53" s="53"/>
      <c r="D53" s="130">
        <v>0</v>
      </c>
      <c r="E53" s="140"/>
      <c r="F53" s="130">
        <v>0</v>
      </c>
      <c r="G53" s="126"/>
      <c r="H53" s="126">
        <v>0</v>
      </c>
      <c r="I53" s="111"/>
      <c r="J53" s="126">
        <v>0</v>
      </c>
      <c r="K53" s="137"/>
      <c r="L53" s="112"/>
      <c r="M53" s="112"/>
      <c r="N53" s="112"/>
      <c r="O53" s="112"/>
      <c r="P53" s="112"/>
      <c r="Q53" s="112"/>
      <c r="R53" s="112"/>
      <c r="S53" s="112"/>
      <c r="T53" s="112"/>
      <c r="U53" s="112"/>
    </row>
    <row r="54" spans="1:21" hidden="1" x14ac:dyDescent="0.3">
      <c r="A54" s="134" t="s">
        <v>123</v>
      </c>
      <c r="B54" s="132" t="s">
        <v>124</v>
      </c>
      <c r="C54" s="53"/>
      <c r="D54" s="130">
        <v>0</v>
      </c>
      <c r="E54" s="140"/>
      <c r="F54" s="130">
        <v>0</v>
      </c>
      <c r="G54" s="126"/>
      <c r="H54" s="126">
        <v>0</v>
      </c>
      <c r="I54" s="111"/>
      <c r="J54" s="126">
        <v>0</v>
      </c>
      <c r="K54" s="137"/>
      <c r="L54" s="112"/>
      <c r="M54" s="112"/>
      <c r="N54" s="112"/>
      <c r="O54" s="112"/>
      <c r="P54" s="112"/>
      <c r="Q54" s="112"/>
      <c r="R54" s="112"/>
      <c r="S54" s="112"/>
      <c r="T54" s="112"/>
      <c r="U54" s="112"/>
    </row>
    <row r="55" spans="1:21" hidden="1" x14ac:dyDescent="0.3">
      <c r="A55" s="134"/>
      <c r="B55" s="132" t="s">
        <v>125</v>
      </c>
      <c r="C55" s="53"/>
      <c r="D55" s="130">
        <v>0</v>
      </c>
      <c r="E55" s="140"/>
      <c r="F55" s="130">
        <v>0</v>
      </c>
      <c r="G55" s="126"/>
      <c r="H55" s="126">
        <v>0</v>
      </c>
      <c r="I55" s="111"/>
      <c r="J55" s="126">
        <v>0</v>
      </c>
      <c r="K55" s="137"/>
      <c r="L55" s="112"/>
      <c r="M55" s="112"/>
      <c r="N55" s="112"/>
      <c r="O55" s="112"/>
      <c r="P55" s="112"/>
      <c r="Q55" s="112"/>
      <c r="R55" s="112"/>
      <c r="S55" s="112"/>
      <c r="T55" s="112"/>
      <c r="U55" s="112"/>
    </row>
    <row r="56" spans="1:21" hidden="1" x14ac:dyDescent="0.3">
      <c r="A56" s="134"/>
      <c r="B56" s="132" t="s">
        <v>126</v>
      </c>
      <c r="C56" s="53"/>
      <c r="D56" s="130">
        <v>0</v>
      </c>
      <c r="E56" s="140"/>
      <c r="F56" s="130">
        <v>0</v>
      </c>
      <c r="G56" s="126"/>
      <c r="H56" s="126">
        <v>0</v>
      </c>
      <c r="I56" s="111"/>
      <c r="J56" s="126">
        <v>0</v>
      </c>
      <c r="K56" s="137"/>
      <c r="L56" s="112"/>
      <c r="M56" s="112"/>
      <c r="N56" s="112"/>
      <c r="O56" s="112"/>
      <c r="P56" s="112"/>
      <c r="Q56" s="112"/>
      <c r="R56" s="112"/>
      <c r="S56" s="112"/>
      <c r="T56" s="112"/>
      <c r="U56" s="112"/>
    </row>
    <row r="57" spans="1:21" hidden="1" x14ac:dyDescent="0.3">
      <c r="A57" s="134"/>
      <c r="B57" s="132" t="s">
        <v>127</v>
      </c>
      <c r="C57" s="53"/>
      <c r="D57" s="130">
        <v>0</v>
      </c>
      <c r="E57" s="140"/>
      <c r="F57" s="130">
        <v>0</v>
      </c>
      <c r="G57" s="126"/>
      <c r="H57" s="126">
        <v>0</v>
      </c>
      <c r="I57" s="111"/>
      <c r="J57" s="126">
        <v>0</v>
      </c>
      <c r="K57" s="137"/>
      <c r="L57" s="112"/>
      <c r="M57" s="112"/>
      <c r="N57" s="112"/>
      <c r="O57" s="112"/>
      <c r="P57" s="112"/>
      <c r="Q57" s="112"/>
      <c r="R57" s="112"/>
      <c r="S57" s="112"/>
      <c r="T57" s="112"/>
      <c r="U57" s="112"/>
    </row>
    <row r="58" spans="1:21" x14ac:dyDescent="0.3">
      <c r="A58" s="134"/>
      <c r="B58" s="132" t="s">
        <v>128</v>
      </c>
      <c r="C58" s="53"/>
      <c r="D58" s="130">
        <v>1411</v>
      </c>
      <c r="E58" s="140"/>
      <c r="F58" s="130">
        <v>1394</v>
      </c>
      <c r="G58" s="126"/>
      <c r="H58" s="126">
        <v>0</v>
      </c>
      <c r="I58" s="111"/>
      <c r="J58" s="126">
        <v>0</v>
      </c>
      <c r="K58" s="137"/>
      <c r="L58" s="112"/>
      <c r="M58" s="112"/>
      <c r="N58" s="112"/>
      <c r="O58" s="112"/>
      <c r="P58" s="112"/>
      <c r="Q58" s="112"/>
      <c r="R58" s="112"/>
      <c r="S58" s="112"/>
      <c r="T58" s="112"/>
      <c r="U58" s="112"/>
    </row>
    <row r="59" spans="1:21" hidden="1" x14ac:dyDescent="0.3">
      <c r="A59" s="134"/>
      <c r="B59" s="132" t="s">
        <v>129</v>
      </c>
      <c r="C59" s="53"/>
      <c r="D59" s="130">
        <v>0</v>
      </c>
      <c r="E59" s="140"/>
      <c r="F59" s="130">
        <v>0</v>
      </c>
      <c r="G59" s="126"/>
      <c r="H59" s="126">
        <v>0</v>
      </c>
      <c r="I59" s="111"/>
      <c r="J59" s="126">
        <v>0</v>
      </c>
      <c r="K59" s="137"/>
      <c r="L59" s="112"/>
      <c r="M59" s="112"/>
      <c r="N59" s="112"/>
      <c r="O59" s="112"/>
      <c r="P59" s="112"/>
      <c r="Q59" s="112"/>
      <c r="R59" s="112"/>
      <c r="S59" s="112"/>
      <c r="T59" s="112"/>
      <c r="U59" s="112"/>
    </row>
    <row r="60" spans="1:21" hidden="1" x14ac:dyDescent="0.3">
      <c r="A60" s="134"/>
      <c r="B60" s="136" t="s">
        <v>130</v>
      </c>
      <c r="C60" s="53"/>
      <c r="D60" s="130">
        <v>0</v>
      </c>
      <c r="E60" s="140"/>
      <c r="F60" s="130">
        <v>0</v>
      </c>
      <c r="G60" s="126"/>
      <c r="H60" s="126">
        <v>0</v>
      </c>
      <c r="I60" s="111"/>
      <c r="J60" s="126">
        <v>0</v>
      </c>
      <c r="K60" s="137"/>
      <c r="L60" s="112"/>
      <c r="M60" s="112"/>
      <c r="N60" s="112"/>
      <c r="O60" s="112"/>
      <c r="P60" s="112"/>
      <c r="Q60" s="112"/>
      <c r="R60" s="112"/>
      <c r="S60" s="112"/>
      <c r="T60" s="112"/>
      <c r="U60" s="112"/>
    </row>
    <row r="61" spans="1:21" hidden="1" x14ac:dyDescent="0.3">
      <c r="A61" s="134"/>
      <c r="B61" s="136" t="s">
        <v>131</v>
      </c>
      <c r="C61" s="53"/>
      <c r="D61" s="130">
        <v>0</v>
      </c>
      <c r="E61" s="140"/>
      <c r="F61" s="130">
        <v>0</v>
      </c>
      <c r="G61" s="126"/>
      <c r="H61" s="126">
        <v>0</v>
      </c>
      <c r="I61" s="111"/>
      <c r="J61" s="126">
        <v>0</v>
      </c>
      <c r="K61" s="137"/>
      <c r="L61" s="112"/>
      <c r="M61" s="112"/>
      <c r="N61" s="112"/>
      <c r="O61" s="112"/>
      <c r="P61" s="112"/>
      <c r="Q61" s="112"/>
      <c r="R61" s="112"/>
      <c r="S61" s="112"/>
      <c r="T61" s="112"/>
      <c r="U61" s="112"/>
    </row>
    <row r="62" spans="1:21" x14ac:dyDescent="0.3">
      <c r="B62" s="132"/>
      <c r="C62" s="53"/>
      <c r="D62" s="126"/>
      <c r="E62" s="111"/>
      <c r="F62" s="126"/>
      <c r="G62" s="126"/>
      <c r="H62" s="126"/>
      <c r="I62" s="111"/>
      <c r="J62" s="126"/>
      <c r="K62" s="141"/>
      <c r="L62" s="112"/>
      <c r="M62" s="112"/>
      <c r="N62" s="112"/>
      <c r="O62" s="112"/>
      <c r="P62" s="112"/>
      <c r="Q62" s="112"/>
      <c r="R62" s="112"/>
      <c r="S62" s="112"/>
      <c r="T62" s="112"/>
      <c r="U62" s="112"/>
    </row>
    <row r="63" spans="1:21" ht="13.5" customHeight="1" x14ac:dyDescent="0.3">
      <c r="B63" s="142" t="s">
        <v>132</v>
      </c>
      <c r="C63" s="53"/>
      <c r="D63" s="139">
        <f>SUM(D50:D61)</f>
        <v>1026</v>
      </c>
      <c r="E63" s="126"/>
      <c r="F63" s="139">
        <f>SUM(F50:F61)</f>
        <v>745</v>
      </c>
      <c r="G63" s="126"/>
      <c r="H63" s="139">
        <f>SUM(H50:H61)</f>
        <v>-48.692340000000172</v>
      </c>
      <c r="I63" s="126"/>
      <c r="J63" s="139">
        <f>SUM(J50:J61)</f>
        <v>0</v>
      </c>
      <c r="K63" s="141"/>
      <c r="L63" s="112"/>
      <c r="M63" s="112"/>
      <c r="N63" s="112"/>
      <c r="O63" s="112"/>
      <c r="P63" s="112"/>
      <c r="Q63" s="112"/>
      <c r="R63" s="112"/>
      <c r="S63" s="112"/>
      <c r="T63" s="112"/>
      <c r="U63" s="112"/>
    </row>
    <row r="64" spans="1:21" ht="12.75" hidden="1" customHeight="1" x14ac:dyDescent="0.3">
      <c r="B64" s="125"/>
      <c r="C64" s="53"/>
      <c r="D64" s="126"/>
      <c r="E64" s="111"/>
      <c r="F64" s="126"/>
      <c r="G64" s="126"/>
      <c r="H64" s="126"/>
      <c r="I64" s="111"/>
      <c r="J64" s="126"/>
      <c r="K64" s="141"/>
      <c r="L64" s="112"/>
      <c r="M64" s="112"/>
      <c r="N64" s="112"/>
      <c r="O64" s="112"/>
      <c r="P64" s="112"/>
      <c r="Q64" s="112"/>
      <c r="R64" s="112"/>
      <c r="S64" s="112"/>
      <c r="T64" s="112"/>
      <c r="U64" s="112"/>
    </row>
    <row r="65" spans="1:21" ht="12.75" hidden="1" customHeight="1" x14ac:dyDescent="0.3">
      <c r="A65" s="129" t="s">
        <v>133</v>
      </c>
      <c r="B65" s="125" t="s">
        <v>134</v>
      </c>
      <c r="C65" s="53"/>
      <c r="D65" s="126"/>
      <c r="E65" s="111"/>
      <c r="F65" s="126"/>
      <c r="G65" s="126"/>
      <c r="H65" s="126"/>
      <c r="I65" s="111"/>
      <c r="J65" s="126"/>
      <c r="K65" s="141"/>
      <c r="L65" s="112"/>
      <c r="M65" s="112"/>
      <c r="N65" s="112"/>
      <c r="O65" s="112"/>
      <c r="P65" s="112"/>
      <c r="Q65" s="112"/>
      <c r="R65" s="112"/>
      <c r="S65" s="112"/>
      <c r="T65" s="112"/>
      <c r="U65" s="112"/>
    </row>
    <row r="66" spans="1:21" ht="12.75" hidden="1" customHeight="1" x14ac:dyDescent="0.3">
      <c r="A66" s="129"/>
      <c r="B66" s="125" t="s">
        <v>135</v>
      </c>
      <c r="C66" s="53"/>
      <c r="D66" s="130">
        <v>0</v>
      </c>
      <c r="E66" s="140"/>
      <c r="F66" s="130">
        <v>0</v>
      </c>
      <c r="G66" s="126"/>
      <c r="H66" s="126">
        <v>0</v>
      </c>
      <c r="I66" s="111"/>
      <c r="J66" s="126">
        <v>0</v>
      </c>
      <c r="K66" s="141"/>
      <c r="L66" s="112"/>
      <c r="M66" s="112"/>
      <c r="N66" s="112"/>
      <c r="O66" s="112"/>
      <c r="P66" s="112"/>
      <c r="Q66" s="112"/>
      <c r="R66" s="112"/>
      <c r="S66" s="112"/>
      <c r="T66" s="112"/>
      <c r="U66" s="112"/>
    </row>
    <row r="67" spans="1:21" ht="12.75" hidden="1" customHeight="1" x14ac:dyDescent="0.3">
      <c r="A67" s="129" t="s">
        <v>136</v>
      </c>
      <c r="B67" s="125" t="s">
        <v>137</v>
      </c>
      <c r="C67" s="53"/>
      <c r="D67" s="130">
        <v>0</v>
      </c>
      <c r="E67" s="140"/>
      <c r="F67" s="130">
        <v>0</v>
      </c>
      <c r="G67" s="126"/>
      <c r="H67" s="126">
        <v>0</v>
      </c>
      <c r="I67" s="111"/>
      <c r="J67" s="126">
        <v>0</v>
      </c>
      <c r="K67" s="141"/>
      <c r="L67" s="112"/>
      <c r="M67" s="112"/>
      <c r="N67" s="112"/>
      <c r="O67" s="112"/>
      <c r="P67" s="112"/>
      <c r="Q67" s="112"/>
      <c r="R67" s="112"/>
      <c r="S67" s="112"/>
      <c r="T67" s="112"/>
      <c r="U67" s="112"/>
    </row>
    <row r="68" spans="1:21" hidden="1" x14ac:dyDescent="0.3">
      <c r="A68" s="129" t="s">
        <v>138</v>
      </c>
      <c r="B68" s="125" t="s">
        <v>139</v>
      </c>
      <c r="C68" s="53"/>
      <c r="D68" s="130">
        <v>0</v>
      </c>
      <c r="E68" s="140"/>
      <c r="F68" s="130">
        <v>0</v>
      </c>
      <c r="G68" s="126"/>
      <c r="H68" s="126">
        <v>0</v>
      </c>
      <c r="I68" s="111"/>
      <c r="J68" s="126">
        <v>0</v>
      </c>
      <c r="K68" s="141"/>
      <c r="L68" s="112"/>
      <c r="M68" s="112"/>
      <c r="N68" s="112"/>
      <c r="O68" s="112"/>
      <c r="P68" s="112"/>
      <c r="Q68" s="112"/>
      <c r="R68" s="112"/>
      <c r="S68" s="112"/>
      <c r="T68" s="112"/>
      <c r="U68" s="112"/>
    </row>
    <row r="69" spans="1:21" ht="12.75" hidden="1" customHeight="1" x14ac:dyDescent="0.3">
      <c r="A69" s="129"/>
      <c r="B69" s="125" t="s">
        <v>140</v>
      </c>
      <c r="C69" s="53"/>
      <c r="D69" s="130">
        <v>0</v>
      </c>
      <c r="E69" s="140"/>
      <c r="F69" s="130">
        <v>0</v>
      </c>
      <c r="G69" s="126"/>
      <c r="H69" s="126">
        <v>0</v>
      </c>
      <c r="I69" s="111"/>
      <c r="J69" s="126">
        <v>0</v>
      </c>
      <c r="K69" s="141"/>
      <c r="L69" s="112"/>
      <c r="M69" s="112"/>
      <c r="N69" s="112"/>
      <c r="O69" s="112"/>
      <c r="P69" s="112"/>
      <c r="Q69" s="112"/>
      <c r="R69" s="112"/>
      <c r="S69" s="112"/>
      <c r="T69" s="112"/>
      <c r="U69" s="112"/>
    </row>
    <row r="70" spans="1:21" ht="12.75" hidden="1" customHeight="1" x14ac:dyDescent="0.3">
      <c r="A70" s="129"/>
      <c r="B70" s="125" t="s">
        <v>141</v>
      </c>
      <c r="C70" s="53"/>
      <c r="D70" s="130">
        <v>0</v>
      </c>
      <c r="E70" s="140"/>
      <c r="F70" s="130">
        <v>0</v>
      </c>
      <c r="G70" s="126"/>
      <c r="H70" s="126">
        <v>0</v>
      </c>
      <c r="I70" s="111"/>
      <c r="J70" s="126">
        <v>0</v>
      </c>
      <c r="K70" s="141"/>
      <c r="L70" s="112"/>
      <c r="M70" s="112"/>
      <c r="N70" s="112"/>
      <c r="O70" s="112"/>
      <c r="P70" s="112"/>
      <c r="Q70" s="112"/>
      <c r="R70" s="112"/>
      <c r="S70" s="112"/>
      <c r="T70" s="112"/>
      <c r="U70" s="112"/>
    </row>
    <row r="71" spans="1:21" ht="12.75" hidden="1" customHeight="1" x14ac:dyDescent="0.3">
      <c r="A71" s="129" t="s">
        <v>142</v>
      </c>
      <c r="B71" s="125" t="s">
        <v>128</v>
      </c>
      <c r="C71" s="53"/>
      <c r="D71" s="130">
        <v>0</v>
      </c>
      <c r="E71" s="140"/>
      <c r="F71" s="130">
        <v>0</v>
      </c>
      <c r="G71" s="126"/>
      <c r="H71" s="126">
        <v>0</v>
      </c>
      <c r="I71" s="111"/>
      <c r="J71" s="126">
        <v>0</v>
      </c>
      <c r="K71" s="141"/>
      <c r="L71" s="112"/>
      <c r="M71" s="112"/>
      <c r="N71" s="112"/>
      <c r="O71" s="112"/>
      <c r="P71" s="112"/>
      <c r="Q71" s="112"/>
      <c r="R71" s="112"/>
      <c r="S71" s="112"/>
      <c r="T71" s="112"/>
      <c r="U71" s="112"/>
    </row>
    <row r="72" spans="1:21" ht="12.75" hidden="1" customHeight="1" x14ac:dyDescent="0.3">
      <c r="A72" s="129"/>
      <c r="B72" s="108" t="s">
        <v>143</v>
      </c>
      <c r="C72" s="53"/>
      <c r="D72" s="130">
        <v>0</v>
      </c>
      <c r="E72" s="140"/>
      <c r="F72" s="130">
        <v>0</v>
      </c>
      <c r="G72" s="126"/>
      <c r="H72" s="126">
        <v>0</v>
      </c>
      <c r="I72" s="111"/>
      <c r="J72" s="126">
        <v>0</v>
      </c>
      <c r="K72" s="141"/>
      <c r="L72" s="112"/>
      <c r="M72" s="112"/>
      <c r="N72" s="112"/>
      <c r="O72" s="112"/>
      <c r="P72" s="112"/>
      <c r="Q72" s="112"/>
      <c r="R72" s="112"/>
      <c r="S72" s="112"/>
      <c r="T72" s="112"/>
      <c r="U72" s="112"/>
    </row>
    <row r="73" spans="1:21" ht="12.75" hidden="1" customHeight="1" x14ac:dyDescent="0.3">
      <c r="A73" s="129"/>
      <c r="B73" s="118" t="s">
        <v>144</v>
      </c>
      <c r="C73" s="53"/>
      <c r="D73" s="130">
        <v>0</v>
      </c>
      <c r="E73" s="140"/>
      <c r="F73" s="130">
        <v>0</v>
      </c>
      <c r="G73" s="126"/>
      <c r="H73" s="126">
        <v>0</v>
      </c>
      <c r="I73" s="111"/>
      <c r="J73" s="126">
        <v>0</v>
      </c>
      <c r="K73" s="141"/>
      <c r="L73" s="112"/>
      <c r="M73" s="112"/>
      <c r="N73" s="112"/>
      <c r="O73" s="112"/>
      <c r="P73" s="112"/>
      <c r="Q73" s="112"/>
      <c r="R73" s="112"/>
      <c r="S73" s="112"/>
      <c r="T73" s="112"/>
      <c r="U73" s="112"/>
    </row>
    <row r="74" spans="1:21" ht="12.75" hidden="1" customHeight="1" x14ac:dyDescent="0.3">
      <c r="A74" s="134"/>
      <c r="B74" s="118" t="s">
        <v>145</v>
      </c>
      <c r="C74" s="53"/>
      <c r="D74" s="130">
        <v>0</v>
      </c>
      <c r="E74" s="140"/>
      <c r="F74" s="130">
        <v>0</v>
      </c>
      <c r="G74" s="126"/>
      <c r="H74" s="126">
        <v>0</v>
      </c>
      <c r="I74" s="111"/>
      <c r="J74" s="126">
        <v>0</v>
      </c>
      <c r="K74" s="141"/>
      <c r="L74" s="112"/>
      <c r="M74" s="112"/>
      <c r="N74" s="112"/>
      <c r="O74" s="112"/>
      <c r="P74" s="112"/>
      <c r="Q74" s="112"/>
      <c r="R74" s="112"/>
      <c r="S74" s="112"/>
      <c r="T74" s="112"/>
      <c r="U74" s="112"/>
    </row>
    <row r="75" spans="1:21" ht="12.75" hidden="1" customHeight="1" x14ac:dyDescent="0.3">
      <c r="A75" s="134"/>
      <c r="B75" s="118" t="s">
        <v>146</v>
      </c>
      <c r="C75" s="53"/>
      <c r="D75" s="130">
        <v>0</v>
      </c>
      <c r="E75" s="140"/>
      <c r="F75" s="130">
        <v>0</v>
      </c>
      <c r="G75" s="126"/>
      <c r="H75" s="126">
        <v>0</v>
      </c>
      <c r="I75" s="111"/>
      <c r="J75" s="126">
        <v>0</v>
      </c>
      <c r="K75" s="141"/>
      <c r="L75" s="112"/>
      <c r="M75" s="112"/>
      <c r="N75" s="112"/>
      <c r="O75" s="112"/>
      <c r="P75" s="112"/>
      <c r="Q75" s="112"/>
      <c r="R75" s="112"/>
      <c r="S75" s="112"/>
      <c r="T75" s="112"/>
      <c r="U75" s="112"/>
    </row>
    <row r="76" spans="1:21" ht="12.75" hidden="1" customHeight="1" x14ac:dyDescent="0.3">
      <c r="B76" s="118" t="s">
        <v>147</v>
      </c>
      <c r="C76" s="53"/>
      <c r="D76" s="130"/>
      <c r="E76" s="140"/>
      <c r="F76" s="130">
        <v>0</v>
      </c>
      <c r="G76" s="110"/>
      <c r="H76" s="126"/>
      <c r="I76" s="111"/>
      <c r="J76" s="126">
        <v>0</v>
      </c>
      <c r="K76" s="141"/>
      <c r="L76" s="112"/>
      <c r="M76" s="112"/>
      <c r="N76" s="112"/>
      <c r="O76" s="112"/>
      <c r="P76" s="112"/>
      <c r="Q76" s="112"/>
      <c r="R76" s="112"/>
      <c r="S76" s="112"/>
      <c r="T76" s="112"/>
      <c r="U76" s="112"/>
    </row>
    <row r="77" spans="1:21" ht="12.75" hidden="1" customHeight="1" x14ac:dyDescent="0.3">
      <c r="B77" s="125" t="s">
        <v>148</v>
      </c>
      <c r="C77" s="53"/>
      <c r="D77" s="130">
        <v>0</v>
      </c>
      <c r="E77" s="140"/>
      <c r="F77" s="130">
        <v>0</v>
      </c>
      <c r="G77" s="126"/>
      <c r="H77" s="126">
        <v>0</v>
      </c>
      <c r="I77" s="111"/>
      <c r="J77" s="126">
        <v>0</v>
      </c>
      <c r="K77" s="141"/>
      <c r="L77" s="112"/>
      <c r="M77" s="112"/>
      <c r="N77" s="112"/>
      <c r="O77" s="112"/>
      <c r="P77" s="112"/>
      <c r="Q77" s="112"/>
      <c r="R77" s="112"/>
      <c r="S77" s="112"/>
      <c r="T77" s="112"/>
      <c r="U77" s="112"/>
    </row>
    <row r="78" spans="1:21" ht="12.75" hidden="1" customHeight="1" x14ac:dyDescent="0.3">
      <c r="B78" s="125" t="s">
        <v>149</v>
      </c>
      <c r="C78" s="53"/>
      <c r="D78" s="130">
        <v>0</v>
      </c>
      <c r="E78" s="140"/>
      <c r="F78" s="130">
        <v>0</v>
      </c>
      <c r="G78" s="126"/>
      <c r="H78" s="126">
        <v>0</v>
      </c>
      <c r="I78" s="111"/>
      <c r="J78" s="126">
        <v>0</v>
      </c>
      <c r="K78" s="141"/>
      <c r="L78" s="112"/>
      <c r="M78" s="112"/>
      <c r="N78" s="112"/>
      <c r="O78" s="112"/>
      <c r="P78" s="112"/>
      <c r="Q78" s="112"/>
      <c r="R78" s="112"/>
      <c r="S78" s="112"/>
      <c r="T78" s="112"/>
      <c r="U78" s="112"/>
    </row>
    <row r="79" spans="1:21" s="143" customFormat="1" x14ac:dyDescent="0.3">
      <c r="B79" s="125"/>
      <c r="C79" s="53"/>
      <c r="D79" s="126"/>
      <c r="E79" s="111"/>
      <c r="F79" s="126"/>
      <c r="G79" s="126"/>
      <c r="H79" s="126"/>
      <c r="I79" s="111"/>
      <c r="J79" s="126"/>
      <c r="K79" s="144"/>
      <c r="L79" s="145"/>
      <c r="M79" s="145"/>
      <c r="N79" s="145"/>
      <c r="O79" s="145"/>
      <c r="P79" s="145"/>
      <c r="Q79" s="145"/>
      <c r="R79" s="145"/>
      <c r="S79" s="145"/>
      <c r="T79" s="145"/>
      <c r="U79" s="145"/>
    </row>
    <row r="80" spans="1:21" hidden="1" x14ac:dyDescent="0.3">
      <c r="B80" s="125" t="s">
        <v>150</v>
      </c>
      <c r="C80" s="53"/>
      <c r="D80" s="126">
        <f>SUM(D67:D79)</f>
        <v>0</v>
      </c>
      <c r="E80" s="126"/>
      <c r="F80" s="126">
        <f>SUM(F67:F79)</f>
        <v>0</v>
      </c>
      <c r="G80" s="146"/>
      <c r="H80" s="126">
        <f>SUM(H67:H79)</f>
        <v>0</v>
      </c>
      <c r="I80" s="126"/>
      <c r="J80" s="126">
        <f>SUM(J67:J79)</f>
        <v>0</v>
      </c>
      <c r="K80" s="141"/>
      <c r="L80" s="112"/>
      <c r="M80" s="112"/>
      <c r="N80" s="112"/>
      <c r="O80" s="112"/>
      <c r="P80" s="112"/>
      <c r="Q80" s="112"/>
      <c r="R80" s="112"/>
      <c r="S80" s="112"/>
      <c r="T80" s="112"/>
      <c r="U80" s="112"/>
    </row>
    <row r="81" spans="2:21" ht="14.15" customHeight="1" x14ac:dyDescent="0.3">
      <c r="B81" s="125" t="s">
        <v>151</v>
      </c>
      <c r="C81" s="53"/>
      <c r="D81" s="147">
        <f>D47+D63+D80</f>
        <v>0</v>
      </c>
      <c r="E81" s="126"/>
      <c r="F81" s="147">
        <f>F47+F63+F80</f>
        <v>1</v>
      </c>
      <c r="G81" s="146"/>
      <c r="H81" s="147">
        <f>H47+H63+H80</f>
        <v>-1882</v>
      </c>
      <c r="I81" s="126"/>
      <c r="J81" s="147">
        <f>J47+J63+J80</f>
        <v>-1206</v>
      </c>
      <c r="K81" s="141"/>
      <c r="L81" s="112"/>
      <c r="M81" s="112"/>
      <c r="N81" s="112"/>
      <c r="O81" s="112"/>
      <c r="P81" s="112"/>
      <c r="Q81" s="112"/>
      <c r="R81" s="112"/>
      <c r="S81" s="112"/>
      <c r="T81" s="112"/>
      <c r="U81" s="112"/>
    </row>
    <row r="82" spans="2:21" ht="14.15" customHeight="1" x14ac:dyDescent="0.3">
      <c r="B82" s="125"/>
      <c r="C82" s="53"/>
      <c r="D82" s="126"/>
      <c r="E82" s="126"/>
      <c r="F82" s="126"/>
      <c r="G82" s="146"/>
      <c r="H82" s="126"/>
      <c r="I82" s="126"/>
      <c r="J82" s="126"/>
      <c r="K82" s="141"/>
      <c r="L82" s="112"/>
      <c r="M82" s="112"/>
      <c r="N82" s="112"/>
      <c r="O82" s="112"/>
      <c r="P82" s="112"/>
      <c r="Q82" s="112"/>
      <c r="R82" s="112"/>
      <c r="S82" s="112"/>
      <c r="T82" s="112"/>
      <c r="U82" s="112"/>
    </row>
    <row r="83" spans="2:21" ht="12.75" customHeight="1" x14ac:dyDescent="0.3">
      <c r="B83" s="108" t="s">
        <v>152</v>
      </c>
      <c r="C83" s="53"/>
      <c r="D83" s="148">
        <v>1</v>
      </c>
      <c r="E83" s="149"/>
      <c r="F83" s="148">
        <v>0</v>
      </c>
      <c r="G83" s="137"/>
      <c r="H83" s="146">
        <v>3328</v>
      </c>
      <c r="I83" s="150"/>
      <c r="J83" s="148">
        <v>3594</v>
      </c>
      <c r="K83" s="141"/>
      <c r="L83" s="112"/>
      <c r="M83" s="112"/>
      <c r="N83" s="112"/>
      <c r="O83" s="112"/>
      <c r="P83" s="112"/>
      <c r="Q83" s="112"/>
      <c r="R83" s="112"/>
      <c r="S83" s="112"/>
      <c r="T83" s="112"/>
      <c r="U83" s="112"/>
    </row>
    <row r="84" spans="2:21" ht="12.75" customHeight="1" x14ac:dyDescent="0.3">
      <c r="B84" s="108" t="s">
        <v>153</v>
      </c>
      <c r="C84" s="53"/>
      <c r="D84" s="148">
        <v>1</v>
      </c>
      <c r="E84" s="149"/>
      <c r="F84" s="148">
        <v>1</v>
      </c>
      <c r="H84" s="148">
        <v>1446</v>
      </c>
      <c r="I84" s="150"/>
      <c r="J84" s="148">
        <v>2388</v>
      </c>
      <c r="K84" s="141"/>
      <c r="L84" s="112"/>
      <c r="M84" s="112"/>
      <c r="N84" s="112"/>
      <c r="O84" s="112"/>
      <c r="P84" s="112"/>
      <c r="Q84" s="112"/>
      <c r="R84" s="112"/>
      <c r="S84" s="112"/>
      <c r="T84" s="112"/>
      <c r="U84" s="112"/>
    </row>
    <row r="85" spans="2:21" ht="12.75" hidden="1" customHeight="1" x14ac:dyDescent="0.3">
      <c r="C85" s="53"/>
      <c r="D85" s="151">
        <f>D84-D83</f>
        <v>0</v>
      </c>
      <c r="F85" s="151">
        <f>F84-F83</f>
        <v>1</v>
      </c>
      <c r="H85" s="151">
        <f>H84-H83</f>
        <v>-1882</v>
      </c>
      <c r="J85" s="151">
        <f>J84-J83</f>
        <v>-1206</v>
      </c>
      <c r="K85" s="141"/>
      <c r="L85" s="112"/>
      <c r="M85" s="112"/>
      <c r="N85" s="112"/>
      <c r="O85" s="112"/>
      <c r="P85" s="112"/>
      <c r="Q85" s="112"/>
      <c r="R85" s="112"/>
      <c r="S85" s="112"/>
      <c r="T85" s="112"/>
      <c r="U85" s="112"/>
    </row>
    <row r="86" spans="2:21" x14ac:dyDescent="0.3">
      <c r="C86" s="53"/>
      <c r="D86" s="151"/>
      <c r="F86" s="151"/>
      <c r="H86" s="151"/>
      <c r="J86" s="151"/>
      <c r="K86" s="141"/>
      <c r="L86" s="112"/>
      <c r="M86" s="112"/>
      <c r="N86" s="112"/>
      <c r="O86" s="112"/>
      <c r="P86" s="112"/>
      <c r="Q86" s="112"/>
      <c r="R86" s="112"/>
      <c r="S86" s="112"/>
      <c r="T86" s="112"/>
      <c r="U86" s="112"/>
    </row>
    <row r="87" spans="2:21" x14ac:dyDescent="0.3">
      <c r="B87" s="153" t="s">
        <v>63</v>
      </c>
      <c r="C87" s="53"/>
      <c r="D87" s="154"/>
      <c r="E87" s="154"/>
      <c r="F87" s="154"/>
      <c r="G87" s="154"/>
      <c r="H87" s="154"/>
      <c r="I87" s="154"/>
      <c r="J87" s="154"/>
      <c r="L87" s="112"/>
      <c r="M87" s="112"/>
      <c r="N87" s="112"/>
      <c r="O87" s="112"/>
      <c r="P87" s="112"/>
      <c r="Q87" s="112"/>
      <c r="R87" s="112"/>
      <c r="S87" s="112"/>
      <c r="T87" s="112"/>
      <c r="U87" s="112"/>
    </row>
    <row r="88" spans="2:21" x14ac:dyDescent="0.3">
      <c r="L88" s="112"/>
      <c r="M88" s="112"/>
      <c r="N88" s="112"/>
      <c r="O88" s="112"/>
      <c r="P88" s="112"/>
      <c r="Q88" s="112"/>
      <c r="R88" s="112"/>
      <c r="S88" s="112"/>
      <c r="T88" s="112"/>
      <c r="U88" s="112"/>
    </row>
    <row r="89" spans="2:21" x14ac:dyDescent="0.3">
      <c r="D89" s="155">
        <f>D84-D83-D81</f>
        <v>0</v>
      </c>
      <c r="E89" s="156"/>
      <c r="F89" s="155">
        <f>F84-F83-F81</f>
        <v>0</v>
      </c>
      <c r="G89" s="156"/>
      <c r="H89" s="155">
        <f>H84-H83-H81</f>
        <v>0</v>
      </c>
      <c r="I89" s="157"/>
      <c r="J89" s="155">
        <f>J84-J83-J81</f>
        <v>0</v>
      </c>
      <c r="L89" s="112"/>
      <c r="M89" s="112"/>
      <c r="N89" s="112"/>
      <c r="O89" s="112"/>
      <c r="P89" s="112"/>
      <c r="Q89" s="112"/>
      <c r="R89" s="112"/>
      <c r="S89" s="112"/>
      <c r="T89" s="112"/>
      <c r="U89" s="112"/>
    </row>
    <row r="90" spans="2:21" s="114" customFormat="1" x14ac:dyDescent="0.3">
      <c r="I90" s="152"/>
      <c r="L90" s="151"/>
      <c r="M90" s="151"/>
      <c r="N90" s="151"/>
      <c r="O90" s="151"/>
      <c r="P90" s="151"/>
      <c r="Q90" s="151"/>
      <c r="R90" s="151"/>
      <c r="S90" s="151"/>
      <c r="T90" s="151"/>
      <c r="U90" s="151"/>
    </row>
    <row r="91" spans="2:21" s="114" customFormat="1" x14ac:dyDescent="0.3">
      <c r="I91" s="152"/>
      <c r="L91" s="151"/>
      <c r="M91" s="151"/>
      <c r="N91" s="151"/>
      <c r="O91" s="151"/>
      <c r="P91" s="151"/>
      <c r="Q91" s="151"/>
      <c r="R91" s="151"/>
      <c r="S91" s="151"/>
      <c r="T91" s="151"/>
      <c r="U91" s="151"/>
    </row>
    <row r="92" spans="2:21" s="114" customFormat="1" x14ac:dyDescent="0.3">
      <c r="I92" s="152"/>
      <c r="L92" s="151"/>
      <c r="M92" s="151"/>
      <c r="N92" s="151"/>
      <c r="O92" s="151"/>
      <c r="P92" s="151"/>
      <c r="Q92" s="151"/>
      <c r="R92" s="151"/>
      <c r="S92" s="151"/>
      <c r="T92" s="151"/>
      <c r="U92" s="151"/>
    </row>
    <row r="93" spans="2:21" s="114" customFormat="1" x14ac:dyDescent="0.3">
      <c r="I93" s="152"/>
      <c r="L93" s="151"/>
      <c r="M93" s="151"/>
      <c r="N93" s="151"/>
      <c r="O93" s="151"/>
      <c r="P93" s="151"/>
      <c r="Q93" s="151"/>
      <c r="R93" s="151"/>
      <c r="S93" s="151"/>
      <c r="T93" s="151"/>
      <c r="U93" s="151"/>
    </row>
    <row r="94" spans="2:21" s="114" customFormat="1" x14ac:dyDescent="0.3">
      <c r="I94" s="152"/>
      <c r="L94" s="151"/>
      <c r="M94" s="151"/>
      <c r="N94" s="151"/>
      <c r="O94" s="151"/>
      <c r="P94" s="151"/>
      <c r="Q94" s="151"/>
      <c r="R94" s="151"/>
      <c r="S94" s="151"/>
      <c r="T94" s="151"/>
      <c r="U94" s="151"/>
    </row>
    <row r="95" spans="2:21" s="114" customFormat="1" x14ac:dyDescent="0.3">
      <c r="I95" s="152"/>
      <c r="L95" s="151"/>
      <c r="M95" s="151"/>
      <c r="N95" s="151"/>
      <c r="O95" s="151"/>
      <c r="P95" s="151"/>
      <c r="Q95" s="151"/>
      <c r="R95" s="151"/>
      <c r="S95" s="151"/>
      <c r="T95" s="151"/>
      <c r="U95" s="151"/>
    </row>
    <row r="96" spans="2:21" s="114" customFormat="1" x14ac:dyDescent="0.3">
      <c r="I96" s="152"/>
      <c r="L96" s="151"/>
      <c r="M96" s="151"/>
      <c r="N96" s="151"/>
      <c r="O96" s="151"/>
      <c r="P96" s="151"/>
      <c r="Q96" s="151"/>
      <c r="R96" s="151"/>
      <c r="S96" s="151"/>
      <c r="T96" s="151"/>
      <c r="U96" s="151"/>
    </row>
    <row r="97" spans="9:21" s="114" customFormat="1" x14ac:dyDescent="0.3">
      <c r="I97" s="152"/>
      <c r="L97" s="151"/>
      <c r="M97" s="151"/>
      <c r="N97" s="151"/>
      <c r="O97" s="151"/>
      <c r="P97" s="151"/>
      <c r="Q97" s="151"/>
      <c r="R97" s="151"/>
      <c r="S97" s="151"/>
      <c r="T97" s="151"/>
      <c r="U97" s="151"/>
    </row>
    <row r="98" spans="9:21" s="114" customFormat="1" x14ac:dyDescent="0.3">
      <c r="I98" s="152"/>
      <c r="L98" s="151"/>
      <c r="M98" s="151"/>
      <c r="N98" s="151"/>
      <c r="O98" s="151"/>
      <c r="P98" s="151"/>
      <c r="Q98" s="151"/>
      <c r="R98" s="151"/>
      <c r="S98" s="151"/>
      <c r="T98" s="151"/>
      <c r="U98" s="151"/>
    </row>
    <row r="99" spans="9:21" s="114" customFormat="1" x14ac:dyDescent="0.3">
      <c r="I99" s="152"/>
      <c r="L99" s="151"/>
      <c r="M99" s="151"/>
      <c r="N99" s="151"/>
      <c r="O99" s="151"/>
      <c r="P99" s="151"/>
      <c r="Q99" s="151"/>
      <c r="R99" s="151"/>
      <c r="S99" s="151"/>
      <c r="T99" s="151"/>
      <c r="U99" s="151"/>
    </row>
    <row r="100" spans="9:21" s="114" customFormat="1" x14ac:dyDescent="0.3">
      <c r="I100" s="152"/>
      <c r="L100" s="151"/>
      <c r="M100" s="151"/>
      <c r="N100" s="151"/>
      <c r="O100" s="151"/>
      <c r="P100" s="151"/>
      <c r="Q100" s="151"/>
      <c r="R100" s="151"/>
      <c r="S100" s="151"/>
      <c r="T100" s="151"/>
      <c r="U100" s="151"/>
    </row>
    <row r="101" spans="9:21" s="114" customFormat="1" x14ac:dyDescent="0.3">
      <c r="I101" s="152"/>
      <c r="L101" s="151"/>
      <c r="M101" s="151"/>
      <c r="N101" s="151"/>
      <c r="O101" s="151"/>
      <c r="P101" s="151"/>
      <c r="Q101" s="151"/>
      <c r="R101" s="151"/>
      <c r="S101" s="151"/>
      <c r="T101" s="151"/>
      <c r="U101" s="151"/>
    </row>
    <row r="102" spans="9:21" s="114" customFormat="1" x14ac:dyDescent="0.3">
      <c r="I102" s="152"/>
      <c r="L102" s="151"/>
      <c r="M102" s="151"/>
      <c r="N102" s="151"/>
      <c r="O102" s="151"/>
      <c r="P102" s="151"/>
      <c r="Q102" s="151"/>
      <c r="R102" s="151"/>
      <c r="S102" s="151"/>
      <c r="T102" s="151"/>
      <c r="U102" s="151"/>
    </row>
    <row r="103" spans="9:21" s="114" customFormat="1" x14ac:dyDescent="0.3">
      <c r="I103" s="152"/>
      <c r="L103" s="151"/>
      <c r="M103" s="151"/>
      <c r="N103" s="151"/>
      <c r="O103" s="151"/>
      <c r="P103" s="151"/>
      <c r="Q103" s="151"/>
      <c r="R103" s="151"/>
      <c r="S103" s="151"/>
      <c r="T103" s="151"/>
      <c r="U103" s="151"/>
    </row>
    <row r="104" spans="9:21" s="114" customFormat="1" x14ac:dyDescent="0.3">
      <c r="I104" s="152"/>
      <c r="L104" s="151"/>
      <c r="M104" s="151"/>
      <c r="N104" s="151"/>
      <c r="O104" s="151"/>
      <c r="P104" s="151"/>
      <c r="Q104" s="151"/>
      <c r="R104" s="151"/>
      <c r="S104" s="151"/>
      <c r="T104" s="151"/>
      <c r="U104" s="151"/>
    </row>
    <row r="105" spans="9:21" s="114" customFormat="1" x14ac:dyDescent="0.3">
      <c r="I105" s="152"/>
      <c r="L105" s="151"/>
      <c r="M105" s="151"/>
      <c r="N105" s="151"/>
      <c r="O105" s="151"/>
      <c r="P105" s="151"/>
      <c r="Q105" s="151"/>
      <c r="R105" s="151"/>
      <c r="S105" s="151"/>
      <c r="T105" s="151"/>
      <c r="U105" s="151"/>
    </row>
    <row r="106" spans="9:21" s="114" customFormat="1" x14ac:dyDescent="0.3">
      <c r="I106" s="152"/>
      <c r="L106" s="151"/>
      <c r="M106" s="151"/>
      <c r="N106" s="151"/>
      <c r="O106" s="151"/>
      <c r="P106" s="151"/>
      <c r="Q106" s="151"/>
      <c r="R106" s="151"/>
      <c r="S106" s="151"/>
      <c r="T106" s="151"/>
      <c r="U106" s="151"/>
    </row>
    <row r="107" spans="9:21" s="114" customFormat="1" x14ac:dyDescent="0.3">
      <c r="I107" s="152"/>
      <c r="L107" s="151"/>
      <c r="M107" s="151"/>
      <c r="N107" s="151"/>
      <c r="O107" s="151"/>
      <c r="P107" s="151"/>
      <c r="Q107" s="151"/>
      <c r="R107" s="151"/>
      <c r="S107" s="151"/>
      <c r="T107" s="151"/>
      <c r="U107" s="151"/>
    </row>
    <row r="108" spans="9:21" s="114" customFormat="1" x14ac:dyDescent="0.3">
      <c r="I108" s="152"/>
      <c r="L108" s="151"/>
      <c r="M108" s="151"/>
      <c r="N108" s="151"/>
      <c r="O108" s="151"/>
      <c r="P108" s="151"/>
      <c r="Q108" s="151"/>
      <c r="R108" s="151"/>
      <c r="S108" s="151"/>
      <c r="T108" s="151"/>
      <c r="U108" s="151"/>
    </row>
  </sheetData>
  <mergeCells count="2">
    <mergeCell ref="D7:F7"/>
    <mergeCell ref="H7:J7"/>
  </mergeCells>
  <pageMargins left="0.51181102362204722" right="0.51181102362204722" top="0.78740157480314965" bottom="0.78740157480314965" header="0.31496062992125984" footer="0.31496062992125984"/>
  <pageSetup paperSize="9" scale="68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T72"/>
  <sheetViews>
    <sheetView showGridLines="0" zoomScaleNormal="100" workbookViewId="0">
      <pane xSplit="3" ySplit="8" topLeftCell="O18" activePane="bottomRight" state="frozen"/>
      <selection activeCell="B3" sqref="B3:D3"/>
      <selection pane="topRight" activeCell="B3" sqref="B3:D3"/>
      <selection pane="bottomLeft" activeCell="B3" sqref="B3:D3"/>
      <selection pane="bottomRight" activeCell="B3" sqref="B3:D3"/>
    </sheetView>
  </sheetViews>
  <sheetFormatPr defaultColWidth="18.7265625" defaultRowHeight="18" customHeight="1" outlineLevelCol="1" x14ac:dyDescent="0.25"/>
  <cols>
    <col min="1" max="1" width="1.453125" customWidth="1"/>
    <col min="2" max="2" width="30.7265625" hidden="1" customWidth="1" outlineLevel="1"/>
    <col min="3" max="3" width="50.7265625" customWidth="1" collapsed="1"/>
    <col min="4" max="9" width="17.7265625" customWidth="1" outlineLevel="1"/>
    <col min="10" max="10" width="17.7265625" customWidth="1"/>
    <col min="11" max="15" width="17.7265625" customWidth="1" outlineLevel="1"/>
    <col min="16" max="16" width="17.7265625" customWidth="1"/>
    <col min="17" max="18" width="17.7265625" customWidth="1" outlineLevel="1"/>
    <col min="19" max="19" width="18.7265625" customWidth="1"/>
    <col min="20" max="20" width="1.453125" customWidth="1"/>
  </cols>
  <sheetData>
    <row r="1" spans="1:20" s="160" customFormat="1" ht="10" customHeight="1" x14ac:dyDescent="0.25">
      <c r="A1"/>
      <c r="B1"/>
      <c r="C1" s="159"/>
      <c r="D1" s="160">
        <v>0</v>
      </c>
      <c r="E1" s="160">
        <v>0</v>
      </c>
      <c r="F1" s="160">
        <v>0</v>
      </c>
      <c r="G1" s="160">
        <v>0</v>
      </c>
      <c r="H1" s="160">
        <v>0</v>
      </c>
      <c r="I1" s="160">
        <v>0</v>
      </c>
      <c r="J1" s="161">
        <v>-2.6147972675971687E-12</v>
      </c>
      <c r="K1" s="160">
        <v>0</v>
      </c>
      <c r="L1" s="160">
        <v>0</v>
      </c>
      <c r="M1" s="160">
        <v>0</v>
      </c>
      <c r="N1" s="160">
        <v>0</v>
      </c>
      <c r="O1" s="160">
        <v>0</v>
      </c>
      <c r="P1" s="160">
        <v>0</v>
      </c>
      <c r="Q1" s="159"/>
      <c r="R1" s="159"/>
      <c r="S1" s="162">
        <f>(S62-K62)*1000</f>
        <v>-917992.91999999061</v>
      </c>
      <c r="T1" s="159"/>
    </row>
    <row r="2" spans="1:20" s="166" customFormat="1" ht="18" customHeight="1" x14ac:dyDescent="0.25">
      <c r="A2"/>
      <c r="B2"/>
      <c r="C2" s="163" t="s">
        <v>154</v>
      </c>
      <c r="D2" s="160"/>
      <c r="E2" s="164"/>
      <c r="F2" s="164"/>
      <c r="G2" s="164"/>
      <c r="H2" s="164"/>
      <c r="I2" s="164"/>
      <c r="J2" s="165"/>
      <c r="K2" s="164"/>
      <c r="L2" s="164"/>
      <c r="M2" s="164"/>
      <c r="N2" s="164"/>
      <c r="O2" s="164"/>
      <c r="P2" s="165"/>
      <c r="Q2" s="164"/>
      <c r="R2" s="164"/>
      <c r="S2" s="395" t="s">
        <v>155</v>
      </c>
      <c r="T2" s="164"/>
    </row>
    <row r="3" spans="1:20" s="166" customFormat="1" ht="18" customHeight="1" x14ac:dyDescent="0.25">
      <c r="A3"/>
      <c r="B3"/>
      <c r="C3" s="163" t="s">
        <v>156</v>
      </c>
      <c r="D3" s="162"/>
      <c r="E3" s="164"/>
      <c r="F3" s="164"/>
      <c r="G3" s="164"/>
      <c r="H3" s="164"/>
      <c r="I3" s="164"/>
      <c r="J3" s="165"/>
      <c r="K3" s="164"/>
      <c r="L3" s="164"/>
      <c r="M3" s="164"/>
      <c r="N3" s="164"/>
      <c r="O3" s="164"/>
      <c r="P3" s="165"/>
      <c r="Q3" s="167"/>
      <c r="R3" s="164"/>
      <c r="S3" s="396"/>
      <c r="T3" s="164"/>
    </row>
    <row r="4" spans="1:20" s="166" customFormat="1" ht="18" customHeight="1" x14ac:dyDescent="0.25">
      <c r="A4"/>
      <c r="B4"/>
      <c r="C4" s="168" t="s">
        <v>157</v>
      </c>
      <c r="D4" s="164"/>
      <c r="E4" s="164"/>
      <c r="F4" s="164"/>
      <c r="G4" s="164"/>
      <c r="H4" s="164"/>
      <c r="I4" s="164"/>
      <c r="J4" s="165"/>
      <c r="K4" s="164"/>
      <c r="L4" s="164"/>
      <c r="M4" s="164"/>
      <c r="N4" s="164"/>
      <c r="O4" s="164"/>
      <c r="P4" s="165"/>
      <c r="Q4" s="167"/>
      <c r="R4" s="164"/>
      <c r="S4" s="169">
        <f>O8</f>
        <v>44012</v>
      </c>
      <c r="T4" s="164"/>
    </row>
    <row r="5" spans="1:20" s="172" customFormat="1" ht="10" customHeight="1" thickBot="1" x14ac:dyDescent="0.3">
      <c r="A5"/>
      <c r="B5"/>
      <c r="C5" s="170"/>
      <c r="D5" s="11"/>
      <c r="E5" s="11"/>
      <c r="F5" s="11"/>
      <c r="G5" s="11"/>
      <c r="H5" s="11"/>
      <c r="I5" s="11"/>
      <c r="J5" s="171"/>
      <c r="K5" s="11"/>
      <c r="L5" s="11"/>
      <c r="M5" s="11"/>
      <c r="N5" s="11"/>
      <c r="O5" s="11"/>
      <c r="P5" s="171"/>
      <c r="Q5" s="11"/>
      <c r="R5" s="11"/>
      <c r="S5" s="171"/>
      <c r="T5" s="11"/>
    </row>
    <row r="6" spans="1:20" s="166" customFormat="1" ht="18" customHeight="1" x14ac:dyDescent="0.25">
      <c r="A6"/>
      <c r="B6"/>
      <c r="C6" s="397" t="s">
        <v>158</v>
      </c>
      <c r="D6" s="173" t="s">
        <v>159</v>
      </c>
      <c r="E6" s="173" t="s">
        <v>208</v>
      </c>
      <c r="F6" s="173" t="s">
        <v>209</v>
      </c>
      <c r="G6" s="173" t="s">
        <v>210</v>
      </c>
      <c r="H6" s="173" t="s">
        <v>165</v>
      </c>
      <c r="I6" s="173" t="s">
        <v>166</v>
      </c>
      <c r="J6" s="399" t="s">
        <v>160</v>
      </c>
      <c r="K6" s="173" t="s">
        <v>211</v>
      </c>
      <c r="L6" s="173" t="s">
        <v>212</v>
      </c>
      <c r="M6" s="173" t="s">
        <v>213</v>
      </c>
      <c r="N6" s="173" t="s">
        <v>165</v>
      </c>
      <c r="O6" s="173" t="s">
        <v>166</v>
      </c>
      <c r="P6" s="399" t="s">
        <v>161</v>
      </c>
      <c r="Q6" s="174" t="s">
        <v>162</v>
      </c>
      <c r="R6" s="175"/>
      <c r="S6" s="402" t="s">
        <v>163</v>
      </c>
      <c r="T6" s="164"/>
    </row>
    <row r="7" spans="1:20" s="166" customFormat="1" ht="18" customHeight="1" x14ac:dyDescent="0.25">
      <c r="A7"/>
      <c r="B7"/>
      <c r="C7" s="398"/>
      <c r="D7" s="176" t="s">
        <v>164</v>
      </c>
      <c r="E7" s="176" t="s">
        <v>164</v>
      </c>
      <c r="F7" s="176" t="s">
        <v>164</v>
      </c>
      <c r="G7" s="176" t="s">
        <v>164</v>
      </c>
      <c r="H7" s="176" t="s">
        <v>164</v>
      </c>
      <c r="I7" s="176" t="s">
        <v>164</v>
      </c>
      <c r="J7" s="400"/>
      <c r="K7" s="176" t="s">
        <v>164</v>
      </c>
      <c r="L7" s="176" t="s">
        <v>164</v>
      </c>
      <c r="M7" s="176" t="s">
        <v>164</v>
      </c>
      <c r="N7" s="176" t="s">
        <v>164</v>
      </c>
      <c r="O7" s="176" t="s">
        <v>164</v>
      </c>
      <c r="P7" s="400"/>
      <c r="Q7" s="404" t="s">
        <v>165</v>
      </c>
      <c r="R7" s="405" t="s">
        <v>166</v>
      </c>
      <c r="S7" s="403"/>
      <c r="T7" s="164"/>
    </row>
    <row r="8" spans="1:20" s="166" customFormat="1" ht="18" customHeight="1" thickBot="1" x14ac:dyDescent="0.3">
      <c r="A8"/>
      <c r="B8"/>
      <c r="C8" s="398"/>
      <c r="D8" s="177">
        <v>44012</v>
      </c>
      <c r="E8" s="177">
        <v>44012</v>
      </c>
      <c r="F8" s="177">
        <v>44012</v>
      </c>
      <c r="G8" s="177">
        <v>44012</v>
      </c>
      <c r="H8" s="177">
        <v>44012</v>
      </c>
      <c r="I8" s="177">
        <v>44012</v>
      </c>
      <c r="J8" s="401"/>
      <c r="K8" s="177">
        <v>44012</v>
      </c>
      <c r="L8" s="177">
        <v>44012</v>
      </c>
      <c r="M8" s="177">
        <v>44012</v>
      </c>
      <c r="N8" s="177">
        <v>44012</v>
      </c>
      <c r="O8" s="177">
        <v>44012</v>
      </c>
      <c r="P8" s="401"/>
      <c r="Q8" s="404"/>
      <c r="R8" s="405"/>
      <c r="S8" s="403"/>
      <c r="T8" s="164"/>
    </row>
    <row r="9" spans="1:20" s="172" customFormat="1" ht="10" customHeight="1" x14ac:dyDescent="0.25">
      <c r="A9" s="178"/>
      <c r="B9" s="179"/>
      <c r="C9" s="180" t="s">
        <v>167</v>
      </c>
      <c r="D9" s="181"/>
      <c r="E9" s="181"/>
      <c r="F9" s="181"/>
      <c r="G9" s="181"/>
      <c r="H9" s="181"/>
      <c r="I9" s="181"/>
      <c r="J9" s="182"/>
      <c r="K9" s="181"/>
      <c r="L9" s="181"/>
      <c r="M9" s="181"/>
      <c r="N9" s="181"/>
      <c r="O9" s="181"/>
      <c r="P9" s="182"/>
      <c r="Q9" s="181"/>
      <c r="R9" s="183"/>
      <c r="S9" s="184"/>
      <c r="T9" s="11"/>
    </row>
    <row r="10" spans="1:20" s="172" customFormat="1" ht="18" customHeight="1" x14ac:dyDescent="0.25">
      <c r="A10" s="178"/>
      <c r="B10" s="179" t="s">
        <v>3</v>
      </c>
      <c r="C10" s="185" t="s">
        <v>168</v>
      </c>
      <c r="D10" s="186">
        <v>129134.60810000001</v>
      </c>
      <c r="E10" s="186">
        <v>1433.3392644428563</v>
      </c>
      <c r="F10" s="186">
        <v>0</v>
      </c>
      <c r="G10" s="186">
        <v>525.73420659768226</v>
      </c>
      <c r="H10" s="186">
        <v>0</v>
      </c>
      <c r="I10" s="186">
        <v>-1119.6701034069997</v>
      </c>
      <c r="J10" s="187">
        <f>SUM(D10:I10)</f>
        <v>129974.01146763354</v>
      </c>
      <c r="K10" s="186">
        <v>0</v>
      </c>
      <c r="L10" s="186">
        <v>0</v>
      </c>
      <c r="M10" s="186">
        <v>0</v>
      </c>
      <c r="N10" s="186">
        <v>0</v>
      </c>
      <c r="O10" s="186">
        <v>0</v>
      </c>
      <c r="P10" s="187">
        <f>SUM(K10:O10)</f>
        <v>0</v>
      </c>
      <c r="Q10" s="186"/>
      <c r="R10" s="186"/>
      <c r="S10" s="188">
        <f>J10+P10+Q10-R10</f>
        <v>129974.01146763354</v>
      </c>
      <c r="T10" s="11"/>
    </row>
    <row r="11" spans="1:20" s="172" customFormat="1" ht="10" customHeight="1" x14ac:dyDescent="0.25">
      <c r="A11" s="178"/>
      <c r="B11" s="179"/>
      <c r="C11" s="189" t="s">
        <v>167</v>
      </c>
      <c r="D11" s="190"/>
      <c r="E11" s="190"/>
      <c r="F11" s="190"/>
      <c r="G11" s="190"/>
      <c r="H11" s="190"/>
      <c r="I11" s="190"/>
      <c r="J11" s="191">
        <f t="shared" ref="J11:J70" si="0">SUM(D11:I11)</f>
        <v>0</v>
      </c>
      <c r="K11" s="190"/>
      <c r="L11" s="190"/>
      <c r="M11" s="190"/>
      <c r="N11" s="190"/>
      <c r="O11" s="190"/>
      <c r="P11" s="191">
        <f t="shared" ref="P11:P70" si="1">SUM(K11:O11)</f>
        <v>0</v>
      </c>
      <c r="Q11" s="190"/>
      <c r="R11" s="192"/>
      <c r="S11" s="193">
        <f t="shared" ref="S11:S71" si="2">J11+P11+Q11-R11</f>
        <v>0</v>
      </c>
      <c r="T11" s="11"/>
    </row>
    <row r="12" spans="1:20" s="172" customFormat="1" ht="18" customHeight="1" x14ac:dyDescent="0.25">
      <c r="A12" s="178"/>
      <c r="B12" s="194" t="s">
        <v>4</v>
      </c>
      <c r="C12" s="189" t="s">
        <v>169</v>
      </c>
      <c r="D12" s="190">
        <v>-23403.980519999997</v>
      </c>
      <c r="E12" s="190">
        <v>-20.842693783987656</v>
      </c>
      <c r="F12" s="190">
        <v>0</v>
      </c>
      <c r="G12" s="190">
        <v>0</v>
      </c>
      <c r="H12" s="190">
        <v>0</v>
      </c>
      <c r="I12" s="190">
        <v>0</v>
      </c>
      <c r="J12" s="191">
        <f t="shared" si="0"/>
        <v>-23424.823213783984</v>
      </c>
      <c r="K12" s="190">
        <v>0</v>
      </c>
      <c r="L12" s="190">
        <v>0</v>
      </c>
      <c r="M12" s="190">
        <v>0</v>
      </c>
      <c r="N12" s="190">
        <v>0</v>
      </c>
      <c r="O12" s="190">
        <v>0</v>
      </c>
      <c r="P12" s="191">
        <f t="shared" si="1"/>
        <v>0</v>
      </c>
      <c r="Q12" s="190"/>
      <c r="R12" s="192"/>
      <c r="S12" s="193">
        <f t="shared" si="2"/>
        <v>-23424.823213783984</v>
      </c>
      <c r="T12" s="11"/>
    </row>
    <row r="13" spans="1:20" s="172" customFormat="1" ht="18" customHeight="1" x14ac:dyDescent="0.25">
      <c r="A13" s="178"/>
      <c r="B13" s="194" t="s">
        <v>5</v>
      </c>
      <c r="C13" s="189" t="s">
        <v>170</v>
      </c>
      <c r="D13" s="190">
        <v>-4321.4370399999998</v>
      </c>
      <c r="E13" s="190">
        <v>0</v>
      </c>
      <c r="F13" s="190">
        <v>0</v>
      </c>
      <c r="G13" s="190">
        <v>0</v>
      </c>
      <c r="H13" s="190">
        <v>0</v>
      </c>
      <c r="I13" s="190">
        <v>0</v>
      </c>
      <c r="J13" s="191">
        <f t="shared" si="0"/>
        <v>-4321.4370399999998</v>
      </c>
      <c r="K13" s="190">
        <v>0</v>
      </c>
      <c r="L13" s="190">
        <v>0</v>
      </c>
      <c r="M13" s="190">
        <v>0</v>
      </c>
      <c r="N13" s="190">
        <v>0</v>
      </c>
      <c r="O13" s="190">
        <v>0</v>
      </c>
      <c r="P13" s="191">
        <f t="shared" si="1"/>
        <v>0</v>
      </c>
      <c r="Q13" s="190"/>
      <c r="R13" s="192"/>
      <c r="S13" s="193">
        <f t="shared" si="2"/>
        <v>-4321.4370399999998</v>
      </c>
      <c r="T13" s="11"/>
    </row>
    <row r="14" spans="1:20" s="172" customFormat="1" ht="10" customHeight="1" x14ac:dyDescent="0.25">
      <c r="A14" s="178"/>
      <c r="B14" s="179"/>
      <c r="C14" s="189" t="s">
        <v>167</v>
      </c>
      <c r="D14" s="195"/>
      <c r="E14" s="195"/>
      <c r="F14" s="195"/>
      <c r="G14" s="195"/>
      <c r="H14" s="195"/>
      <c r="I14" s="195"/>
      <c r="J14" s="191">
        <f t="shared" si="0"/>
        <v>0</v>
      </c>
      <c r="K14" s="195"/>
      <c r="L14" s="195"/>
      <c r="M14" s="195"/>
      <c r="N14" s="195"/>
      <c r="O14" s="195"/>
      <c r="P14" s="191">
        <f t="shared" si="1"/>
        <v>0</v>
      </c>
      <c r="Q14" s="190"/>
      <c r="R14" s="192"/>
      <c r="S14" s="193">
        <f t="shared" si="2"/>
        <v>0</v>
      </c>
      <c r="T14" s="11"/>
    </row>
    <row r="15" spans="1:20" s="172" customFormat="1" ht="18" customHeight="1" x14ac:dyDescent="0.25">
      <c r="A15" s="178"/>
      <c r="B15" s="179"/>
      <c r="C15" s="185" t="s">
        <v>171</v>
      </c>
      <c r="D15" s="186">
        <v>101409.19054000001</v>
      </c>
      <c r="E15" s="186">
        <v>1412.4965706588687</v>
      </c>
      <c r="F15" s="186">
        <v>0</v>
      </c>
      <c r="G15" s="186">
        <v>525.73420659768226</v>
      </c>
      <c r="H15" s="186">
        <v>0</v>
      </c>
      <c r="I15" s="186">
        <v>-1119.6701034069997</v>
      </c>
      <c r="J15" s="187">
        <f t="shared" si="0"/>
        <v>102227.75121384957</v>
      </c>
      <c r="K15" s="186">
        <f t="shared" ref="K15:M15" si="3">SUM(K10:K13)</f>
        <v>0</v>
      </c>
      <c r="L15" s="186">
        <f t="shared" si="3"/>
        <v>0</v>
      </c>
      <c r="M15" s="186">
        <f t="shared" si="3"/>
        <v>0</v>
      </c>
      <c r="N15" s="186">
        <f t="shared" ref="N15:O15" si="4">SUM(N10:N13)</f>
        <v>0</v>
      </c>
      <c r="O15" s="186">
        <f t="shared" si="4"/>
        <v>0</v>
      </c>
      <c r="P15" s="187">
        <f t="shared" si="1"/>
        <v>0</v>
      </c>
      <c r="Q15" s="186">
        <f t="shared" ref="Q15:R15" si="5">SUM(Q10:Q13)</f>
        <v>0</v>
      </c>
      <c r="R15" s="186">
        <f t="shared" si="5"/>
        <v>0</v>
      </c>
      <c r="S15" s="188">
        <f t="shared" si="2"/>
        <v>102227.75121384957</v>
      </c>
      <c r="T15" s="11"/>
    </row>
    <row r="16" spans="1:20" s="172" customFormat="1" ht="10" customHeight="1" x14ac:dyDescent="0.25">
      <c r="A16" s="178"/>
      <c r="B16" s="179"/>
      <c r="C16" s="189" t="s">
        <v>167</v>
      </c>
      <c r="D16" s="195"/>
      <c r="E16" s="195"/>
      <c r="F16" s="195"/>
      <c r="G16" s="195"/>
      <c r="H16" s="195"/>
      <c r="I16" s="195"/>
      <c r="J16" s="191">
        <f t="shared" si="0"/>
        <v>0</v>
      </c>
      <c r="K16" s="195"/>
      <c r="L16" s="195"/>
      <c r="M16" s="195"/>
      <c r="N16" s="195"/>
      <c r="O16" s="195"/>
      <c r="P16" s="191">
        <f t="shared" si="1"/>
        <v>0</v>
      </c>
      <c r="Q16" s="190"/>
      <c r="R16" s="192"/>
      <c r="S16" s="193">
        <f t="shared" si="2"/>
        <v>0</v>
      </c>
      <c r="T16" s="11"/>
    </row>
    <row r="17" spans="1:20" s="172" customFormat="1" ht="18" customHeight="1" x14ac:dyDescent="0.25">
      <c r="A17" s="178"/>
      <c r="B17" s="194" t="s">
        <v>7</v>
      </c>
      <c r="C17" s="189" t="s">
        <v>172</v>
      </c>
      <c r="D17" s="190">
        <v>-68439.69472</v>
      </c>
      <c r="E17" s="190">
        <v>-194.9929932716361</v>
      </c>
      <c r="F17" s="190">
        <v>0</v>
      </c>
      <c r="G17" s="190">
        <v>-1477.231907756086</v>
      </c>
      <c r="H17" s="190">
        <v>1119.6701034069997</v>
      </c>
      <c r="I17" s="190">
        <v>-7.84209180437756E-6</v>
      </c>
      <c r="J17" s="191">
        <f t="shared" si="0"/>
        <v>-68992.249525462801</v>
      </c>
      <c r="K17" s="190">
        <v>0</v>
      </c>
      <c r="L17" s="190">
        <v>0</v>
      </c>
      <c r="M17" s="190">
        <v>0</v>
      </c>
      <c r="N17" s="190">
        <v>0</v>
      </c>
      <c r="O17" s="190">
        <v>0</v>
      </c>
      <c r="P17" s="191">
        <f t="shared" si="1"/>
        <v>0</v>
      </c>
      <c r="Q17" s="190"/>
      <c r="R17" s="11"/>
      <c r="S17" s="193">
        <f t="shared" si="2"/>
        <v>-68992.249525462801</v>
      </c>
      <c r="T17" s="11"/>
    </row>
    <row r="18" spans="1:20" s="172" customFormat="1" ht="10" customHeight="1" x14ac:dyDescent="0.25">
      <c r="A18" s="178"/>
      <c r="B18" s="194"/>
      <c r="C18" s="189" t="s">
        <v>167</v>
      </c>
      <c r="D18" s="195"/>
      <c r="E18" s="195"/>
      <c r="F18" s="195"/>
      <c r="G18" s="195"/>
      <c r="H18" s="195"/>
      <c r="I18" s="195"/>
      <c r="J18" s="191">
        <f t="shared" si="0"/>
        <v>0</v>
      </c>
      <c r="K18" s="195"/>
      <c r="L18" s="195"/>
      <c r="M18" s="195"/>
      <c r="N18" s="195"/>
      <c r="O18" s="195"/>
      <c r="P18" s="191">
        <f t="shared" si="1"/>
        <v>0</v>
      </c>
      <c r="Q18" s="190"/>
      <c r="R18" s="192"/>
      <c r="S18" s="193">
        <f t="shared" si="2"/>
        <v>0</v>
      </c>
      <c r="T18" s="11"/>
    </row>
    <row r="19" spans="1:20" s="172" customFormat="1" ht="18" customHeight="1" x14ac:dyDescent="0.25">
      <c r="A19" s="178"/>
      <c r="B19" s="179"/>
      <c r="C19" s="185" t="s">
        <v>45</v>
      </c>
      <c r="D19" s="186">
        <f>SUM(D15:D17)</f>
        <v>32969.495820000011</v>
      </c>
      <c r="E19" s="186">
        <f t="shared" ref="E19:R19" si="6">SUM(E15:E17)</f>
        <v>1217.5035773872326</v>
      </c>
      <c r="F19" s="186">
        <f t="shared" si="6"/>
        <v>0</v>
      </c>
      <c r="G19" s="186">
        <f t="shared" si="6"/>
        <v>-951.49770115840374</v>
      </c>
      <c r="H19" s="186">
        <f t="shared" si="6"/>
        <v>1119.6701034069997</v>
      </c>
      <c r="I19" s="186">
        <f t="shared" si="6"/>
        <v>-1119.6701112490914</v>
      </c>
      <c r="J19" s="187">
        <f t="shared" si="0"/>
        <v>33235.501688386743</v>
      </c>
      <c r="K19" s="186">
        <f t="shared" ref="K19:O19" si="7">SUM(K15:K17)</f>
        <v>0</v>
      </c>
      <c r="L19" s="186">
        <f t="shared" si="7"/>
        <v>0</v>
      </c>
      <c r="M19" s="186">
        <f t="shared" si="7"/>
        <v>0</v>
      </c>
      <c r="N19" s="186">
        <f t="shared" si="7"/>
        <v>0</v>
      </c>
      <c r="O19" s="186">
        <f t="shared" si="7"/>
        <v>0</v>
      </c>
      <c r="P19" s="187">
        <f t="shared" si="1"/>
        <v>0</v>
      </c>
      <c r="Q19" s="186">
        <f t="shared" si="6"/>
        <v>0</v>
      </c>
      <c r="R19" s="186">
        <f t="shared" si="6"/>
        <v>0</v>
      </c>
      <c r="S19" s="188">
        <f t="shared" si="2"/>
        <v>33235.501688386743</v>
      </c>
      <c r="T19" s="11"/>
    </row>
    <row r="20" spans="1:20" s="172" customFormat="1" ht="10" customHeight="1" x14ac:dyDescent="0.25">
      <c r="A20" s="178"/>
      <c r="B20" s="179"/>
      <c r="C20" s="189" t="s">
        <v>167</v>
      </c>
      <c r="D20" s="195"/>
      <c r="E20" s="195"/>
      <c r="F20" s="195"/>
      <c r="G20" s="195"/>
      <c r="H20" s="195"/>
      <c r="I20" s="195"/>
      <c r="J20" s="191">
        <f t="shared" si="0"/>
        <v>0</v>
      </c>
      <c r="K20" s="195"/>
      <c r="L20" s="195"/>
      <c r="M20" s="195"/>
      <c r="N20" s="195"/>
      <c r="O20" s="195"/>
      <c r="P20" s="191">
        <f t="shared" si="1"/>
        <v>0</v>
      </c>
      <c r="Q20" s="190"/>
      <c r="R20" s="192"/>
      <c r="S20" s="193">
        <f t="shared" si="2"/>
        <v>0</v>
      </c>
      <c r="T20" s="11"/>
    </row>
    <row r="21" spans="1:20" s="172" customFormat="1" ht="18" customHeight="1" x14ac:dyDescent="0.25">
      <c r="A21" s="178"/>
      <c r="B21" s="179"/>
      <c r="C21" s="196" t="s">
        <v>173</v>
      </c>
      <c r="D21" s="195"/>
      <c r="E21" s="195"/>
      <c r="F21" s="195"/>
      <c r="G21" s="195"/>
      <c r="H21" s="195"/>
      <c r="I21" s="195"/>
      <c r="J21" s="191">
        <f t="shared" si="0"/>
        <v>0</v>
      </c>
      <c r="K21" s="195"/>
      <c r="L21" s="195"/>
      <c r="M21" s="195"/>
      <c r="N21" s="195"/>
      <c r="O21" s="195"/>
      <c r="P21" s="191">
        <f t="shared" si="1"/>
        <v>0</v>
      </c>
      <c r="Q21" s="190"/>
      <c r="R21" s="192"/>
      <c r="S21" s="193">
        <f t="shared" si="2"/>
        <v>0</v>
      </c>
      <c r="T21" s="11"/>
    </row>
    <row r="22" spans="1:20" s="172" customFormat="1" ht="10" customHeight="1" x14ac:dyDescent="0.25">
      <c r="A22" s="178"/>
      <c r="B22" s="179"/>
      <c r="C22" s="189" t="s">
        <v>167</v>
      </c>
      <c r="D22" s="195"/>
      <c r="E22" s="195"/>
      <c r="F22" s="195"/>
      <c r="G22" s="195"/>
      <c r="H22" s="195"/>
      <c r="I22" s="195"/>
      <c r="J22" s="191">
        <f t="shared" si="0"/>
        <v>0</v>
      </c>
      <c r="K22" s="195"/>
      <c r="L22" s="195"/>
      <c r="M22" s="195"/>
      <c r="N22" s="195"/>
      <c r="O22" s="195"/>
      <c r="P22" s="191">
        <f t="shared" si="1"/>
        <v>0</v>
      </c>
      <c r="Q22" s="190"/>
      <c r="R22" s="192"/>
      <c r="S22" s="193">
        <f t="shared" si="2"/>
        <v>0</v>
      </c>
      <c r="T22" s="11"/>
    </row>
    <row r="23" spans="1:20" s="172" customFormat="1" ht="18" customHeight="1" x14ac:dyDescent="0.25">
      <c r="A23" s="178"/>
      <c r="B23" s="194" t="s">
        <v>8</v>
      </c>
      <c r="C23" s="189" t="s">
        <v>174</v>
      </c>
      <c r="D23" s="190">
        <v>-8441.3595199999963</v>
      </c>
      <c r="E23" s="190">
        <v>-250.37051021759297</v>
      </c>
      <c r="F23" s="190">
        <v>-949.24188092347106</v>
      </c>
      <c r="G23" s="190">
        <v>-138.3518122185624</v>
      </c>
      <c r="H23" s="190">
        <v>0</v>
      </c>
      <c r="I23" s="190">
        <v>0</v>
      </c>
      <c r="J23" s="191">
        <f t="shared" si="0"/>
        <v>-9779.3237233596246</v>
      </c>
      <c r="K23" s="190">
        <v>-1850.6680899999997</v>
      </c>
      <c r="L23" s="190">
        <v>-128.35272000000003</v>
      </c>
      <c r="M23" s="190">
        <v>-10.96998</v>
      </c>
      <c r="N23" s="190">
        <v>0</v>
      </c>
      <c r="O23" s="190">
        <v>0</v>
      </c>
      <c r="P23" s="191">
        <f t="shared" si="1"/>
        <v>-1989.9907899999998</v>
      </c>
      <c r="Q23" s="190"/>
      <c r="R23" s="11"/>
      <c r="S23" s="193">
        <f t="shared" si="2"/>
        <v>-11769.314513359624</v>
      </c>
      <c r="T23" s="11"/>
    </row>
    <row r="24" spans="1:20" s="172" customFormat="1" ht="18" customHeight="1" x14ac:dyDescent="0.25">
      <c r="A24" s="178"/>
      <c r="B24" s="194" t="s">
        <v>9</v>
      </c>
      <c r="C24" s="189" t="s">
        <v>175</v>
      </c>
      <c r="D24" s="190">
        <v>-8311.4859899999974</v>
      </c>
      <c r="E24" s="190">
        <v>-434.29259163160566</v>
      </c>
      <c r="F24" s="190">
        <v>-417.66737257931146</v>
      </c>
      <c r="G24" s="190">
        <v>-597.58102243346605</v>
      </c>
      <c r="H24" s="190">
        <v>0</v>
      </c>
      <c r="I24" s="190">
        <v>0</v>
      </c>
      <c r="J24" s="191">
        <f t="shared" si="0"/>
        <v>-9761.0269766443798</v>
      </c>
      <c r="K24" s="190">
        <v>0</v>
      </c>
      <c r="L24" s="190">
        <v>0</v>
      </c>
      <c r="M24" s="190">
        <v>0</v>
      </c>
      <c r="N24" s="190">
        <v>0</v>
      </c>
      <c r="O24" s="190">
        <v>0</v>
      </c>
      <c r="P24" s="191">
        <f t="shared" si="1"/>
        <v>0</v>
      </c>
      <c r="Q24" s="190"/>
      <c r="R24" s="192"/>
      <c r="S24" s="193">
        <f t="shared" si="2"/>
        <v>-9761.0269766443798</v>
      </c>
      <c r="T24" s="11"/>
    </row>
    <row r="25" spans="1:20" s="172" customFormat="1" ht="18" customHeight="1" x14ac:dyDescent="0.25">
      <c r="A25" s="178"/>
      <c r="B25" s="194" t="s">
        <v>10</v>
      </c>
      <c r="C25" s="189" t="s">
        <v>176</v>
      </c>
      <c r="D25" s="190">
        <v>-12391.844620000011</v>
      </c>
      <c r="E25" s="190">
        <v>0</v>
      </c>
      <c r="F25" s="190">
        <v>0</v>
      </c>
      <c r="G25" s="190">
        <v>0</v>
      </c>
      <c r="H25" s="190">
        <v>0</v>
      </c>
      <c r="I25" s="190">
        <v>0</v>
      </c>
      <c r="J25" s="191">
        <f t="shared" si="0"/>
        <v>-12391.844620000011</v>
      </c>
      <c r="K25" s="190">
        <v>0</v>
      </c>
      <c r="L25" s="190">
        <v>0</v>
      </c>
      <c r="M25" s="190">
        <v>0</v>
      </c>
      <c r="N25" s="190">
        <v>0</v>
      </c>
      <c r="O25" s="190">
        <v>0</v>
      </c>
      <c r="P25" s="191">
        <f t="shared" si="1"/>
        <v>0</v>
      </c>
      <c r="Q25" s="190"/>
      <c r="R25" s="192"/>
      <c r="S25" s="193">
        <f t="shared" si="2"/>
        <v>-12391.844620000011</v>
      </c>
      <c r="T25" s="11"/>
    </row>
    <row r="26" spans="1:20" s="172" customFormat="1" ht="18" customHeight="1" x14ac:dyDescent="0.25">
      <c r="A26" s="178"/>
      <c r="B26" s="194" t="s">
        <v>11</v>
      </c>
      <c r="C26" s="189" t="s">
        <v>177</v>
      </c>
      <c r="D26" s="190">
        <v>7422.5</v>
      </c>
      <c r="E26" s="190">
        <v>0</v>
      </c>
      <c r="F26" s="190">
        <v>0</v>
      </c>
      <c r="G26" s="190">
        <v>0</v>
      </c>
      <c r="H26" s="190">
        <v>0</v>
      </c>
      <c r="I26" s="190">
        <v>0</v>
      </c>
      <c r="J26" s="191">
        <f t="shared" si="0"/>
        <v>7422.5</v>
      </c>
      <c r="K26" s="190">
        <v>0</v>
      </c>
      <c r="L26" s="190">
        <v>0</v>
      </c>
      <c r="M26" s="190">
        <v>0</v>
      </c>
      <c r="N26" s="190">
        <v>0</v>
      </c>
      <c r="O26" s="190">
        <v>0</v>
      </c>
      <c r="P26" s="191">
        <f t="shared" si="1"/>
        <v>0</v>
      </c>
      <c r="Q26" s="190"/>
      <c r="R26" s="192"/>
      <c r="S26" s="193">
        <f t="shared" si="2"/>
        <v>7422.5</v>
      </c>
      <c r="T26" s="11"/>
    </row>
    <row r="27" spans="1:20" s="172" customFormat="1" ht="18" customHeight="1" x14ac:dyDescent="0.25">
      <c r="A27" s="178"/>
      <c r="B27" s="194" t="s">
        <v>12</v>
      </c>
      <c r="C27" s="189" t="s">
        <v>178</v>
      </c>
      <c r="D27" s="190">
        <v>-2504.7924900000003</v>
      </c>
      <c r="E27" s="190">
        <v>0</v>
      </c>
      <c r="F27" s="190">
        <v>0</v>
      </c>
      <c r="G27" s="190">
        <v>0</v>
      </c>
      <c r="H27" s="190">
        <v>0</v>
      </c>
      <c r="I27" s="190">
        <v>0</v>
      </c>
      <c r="J27" s="191">
        <f t="shared" si="0"/>
        <v>-2504.7924900000003</v>
      </c>
      <c r="K27" s="190">
        <v>1742.2613699999999</v>
      </c>
      <c r="L27" s="190">
        <v>1227.92175</v>
      </c>
      <c r="M27" s="190">
        <v>0</v>
      </c>
      <c r="N27" s="190">
        <v>0</v>
      </c>
      <c r="O27" s="190">
        <v>0</v>
      </c>
      <c r="P27" s="191">
        <f t="shared" si="1"/>
        <v>2970.1831199999997</v>
      </c>
      <c r="Q27" s="190"/>
      <c r="R27" s="192"/>
      <c r="S27" s="193">
        <f t="shared" si="2"/>
        <v>465.39062999999942</v>
      </c>
      <c r="T27" s="11"/>
    </row>
    <row r="28" spans="1:20" s="172" customFormat="1" ht="18" customHeight="1" x14ac:dyDescent="0.25">
      <c r="A28" s="178"/>
      <c r="B28" s="194" t="s">
        <v>15</v>
      </c>
      <c r="C28" s="189" t="s">
        <v>179</v>
      </c>
      <c r="D28" s="190">
        <v>8556.3843699999998</v>
      </c>
      <c r="E28" s="190">
        <v>142.68600579519955</v>
      </c>
      <c r="F28" s="190">
        <v>0.10754524377777779</v>
      </c>
      <c r="G28" s="190">
        <v>967.39940113887849</v>
      </c>
      <c r="H28" s="190">
        <v>0</v>
      </c>
      <c r="I28" s="190">
        <v>0</v>
      </c>
      <c r="J28" s="191">
        <f t="shared" si="0"/>
        <v>9666.5773221778563</v>
      </c>
      <c r="K28" s="190">
        <v>104.51007000000001</v>
      </c>
      <c r="L28" s="190">
        <v>13.63801</v>
      </c>
      <c r="M28" s="190">
        <v>27.927030000000002</v>
      </c>
      <c r="N28" s="190">
        <v>0</v>
      </c>
      <c r="O28" s="190">
        <v>0</v>
      </c>
      <c r="P28" s="191">
        <f t="shared" si="1"/>
        <v>146.07511</v>
      </c>
      <c r="Q28" s="190"/>
      <c r="R28" s="192"/>
      <c r="S28" s="193">
        <f t="shared" si="2"/>
        <v>9812.6524321778561</v>
      </c>
      <c r="T28" s="11"/>
    </row>
    <row r="29" spans="1:20" s="172" customFormat="1" ht="18" customHeight="1" x14ac:dyDescent="0.25">
      <c r="A29" s="178"/>
      <c r="B29" s="194" t="s">
        <v>13</v>
      </c>
      <c r="C29" s="189" t="s">
        <v>180</v>
      </c>
      <c r="D29" s="190">
        <v>-13398.795179999999</v>
      </c>
      <c r="E29" s="190">
        <v>-0.22974161163827572</v>
      </c>
      <c r="F29" s="190">
        <v>-5.6087280379644788</v>
      </c>
      <c r="G29" s="190">
        <v>-1163.820133786829</v>
      </c>
      <c r="H29" s="190">
        <v>0</v>
      </c>
      <c r="I29" s="190">
        <v>0</v>
      </c>
      <c r="J29" s="191">
        <f t="shared" si="0"/>
        <v>-14568.453783436431</v>
      </c>
      <c r="K29" s="190">
        <v>-34.797070000000005</v>
      </c>
      <c r="L29" s="190">
        <v>-69.524710000000013</v>
      </c>
      <c r="M29" s="190">
        <v>-16.633760000000002</v>
      </c>
      <c r="N29" s="190">
        <v>0</v>
      </c>
      <c r="O29" s="190">
        <v>0</v>
      </c>
      <c r="P29" s="191">
        <f t="shared" si="1"/>
        <v>-120.95554000000001</v>
      </c>
      <c r="Q29" s="190"/>
      <c r="R29" s="192"/>
      <c r="S29" s="193">
        <f t="shared" si="2"/>
        <v>-14689.409323436432</v>
      </c>
      <c r="T29" s="11"/>
    </row>
    <row r="30" spans="1:20" s="172" customFormat="1" ht="18" customHeight="1" x14ac:dyDescent="0.25">
      <c r="A30" s="178"/>
      <c r="B30" s="194" t="s">
        <v>17</v>
      </c>
      <c r="C30" s="189" t="s">
        <v>181</v>
      </c>
      <c r="D30" s="190">
        <v>0</v>
      </c>
      <c r="E30" s="190">
        <v>0</v>
      </c>
      <c r="F30" s="190">
        <v>0</v>
      </c>
      <c r="G30" s="190">
        <v>0</v>
      </c>
      <c r="H30" s="190">
        <v>0</v>
      </c>
      <c r="I30" s="190">
        <v>0</v>
      </c>
      <c r="J30" s="191">
        <f t="shared" si="0"/>
        <v>0</v>
      </c>
      <c r="K30" s="190">
        <v>0</v>
      </c>
      <c r="L30" s="190">
        <v>0</v>
      </c>
      <c r="M30" s="190">
        <v>0</v>
      </c>
      <c r="N30" s="190">
        <v>0</v>
      </c>
      <c r="O30" s="190">
        <v>0</v>
      </c>
      <c r="P30" s="191">
        <f t="shared" si="1"/>
        <v>0</v>
      </c>
      <c r="Q30" s="190"/>
      <c r="R30" s="192"/>
      <c r="S30" s="193">
        <f t="shared" si="2"/>
        <v>0</v>
      </c>
      <c r="T30" s="11"/>
    </row>
    <row r="31" spans="1:20" s="172" customFormat="1" ht="18" customHeight="1" x14ac:dyDescent="0.25">
      <c r="A31" s="197"/>
      <c r="B31" s="194" t="s">
        <v>17</v>
      </c>
      <c r="C31" s="198" t="str">
        <f>"EQUIVALÊNCIA PATRIMONIAL "&amp;E6</f>
        <v>EQUIVALÊNCIA PATRIMONIAL PADTEC ARGENTINA</v>
      </c>
      <c r="D31" s="199">
        <v>472.70724999999999</v>
      </c>
      <c r="E31" s="199">
        <v>0</v>
      </c>
      <c r="F31" s="199">
        <v>0</v>
      </c>
      <c r="G31" s="199">
        <v>0</v>
      </c>
      <c r="H31" s="199">
        <v>0</v>
      </c>
      <c r="I31" s="199">
        <v>-472.70724999999999</v>
      </c>
      <c r="J31" s="191">
        <f t="shared" si="0"/>
        <v>0</v>
      </c>
      <c r="K31" s="199">
        <v>0</v>
      </c>
      <c r="L31" s="199">
        <v>0</v>
      </c>
      <c r="M31" s="199">
        <v>0</v>
      </c>
      <c r="N31" s="199">
        <v>0</v>
      </c>
      <c r="O31" s="199">
        <v>0</v>
      </c>
      <c r="P31" s="191">
        <f t="shared" si="1"/>
        <v>0</v>
      </c>
      <c r="Q31" s="200">
        <f t="shared" ref="Q31:Q41" si="8">-IF(J31&lt;0,J31,0)</f>
        <v>0</v>
      </c>
      <c r="R31" s="200">
        <f t="shared" ref="R31:R36" si="9">IF(J31&gt;0,J31,0)</f>
        <v>0</v>
      </c>
      <c r="S31" s="193">
        <f t="shared" si="2"/>
        <v>0</v>
      </c>
      <c r="T31" s="201"/>
    </row>
    <row r="32" spans="1:20" s="172" customFormat="1" ht="18" customHeight="1" x14ac:dyDescent="0.25">
      <c r="A32" s="197"/>
      <c r="B32" s="194" t="s">
        <v>17</v>
      </c>
      <c r="C32" s="198" t="str">
        <f>"EQUIVALÊNCIA PATRIMONIAL "&amp;F6</f>
        <v>EQUIVALÊNCIA PATRIMONIAL PADTEC EUA</v>
      </c>
      <c r="D32" s="199">
        <v>-1372.4104399999999</v>
      </c>
      <c r="E32" s="199">
        <v>0</v>
      </c>
      <c r="F32" s="199">
        <v>0</v>
      </c>
      <c r="G32" s="199">
        <v>0</v>
      </c>
      <c r="H32" s="199">
        <v>1372.4104399999999</v>
      </c>
      <c r="I32" s="199">
        <v>0</v>
      </c>
      <c r="J32" s="191">
        <f t="shared" si="0"/>
        <v>0</v>
      </c>
      <c r="K32" s="199">
        <v>0</v>
      </c>
      <c r="L32" s="199">
        <v>0</v>
      </c>
      <c r="M32" s="199">
        <v>0</v>
      </c>
      <c r="N32" s="199">
        <v>0</v>
      </c>
      <c r="O32" s="199">
        <v>0</v>
      </c>
      <c r="P32" s="191">
        <f t="shared" si="1"/>
        <v>0</v>
      </c>
      <c r="Q32" s="200">
        <f t="shared" si="8"/>
        <v>0</v>
      </c>
      <c r="R32" s="200">
        <f t="shared" si="9"/>
        <v>0</v>
      </c>
      <c r="S32" s="193">
        <f t="shared" si="2"/>
        <v>0</v>
      </c>
      <c r="T32" s="201"/>
    </row>
    <row r="33" spans="1:20" s="172" customFormat="1" ht="18" customHeight="1" x14ac:dyDescent="0.25">
      <c r="A33" s="197"/>
      <c r="B33" s="194" t="s">
        <v>17</v>
      </c>
      <c r="C33" s="198" t="str">
        <f>"EQUIVALÊNCIA PATRIMONIAL "&amp;G6</f>
        <v>EQUIVALÊNCIA PATRIMONIAL PADTEC COLÔMBIA</v>
      </c>
      <c r="D33" s="199">
        <v>-1887.5818100000001</v>
      </c>
      <c r="E33" s="199">
        <v>0</v>
      </c>
      <c r="F33" s="199">
        <v>0</v>
      </c>
      <c r="G33" s="199">
        <v>0</v>
      </c>
      <c r="H33" s="199">
        <v>1887.5818100000001</v>
      </c>
      <c r="I33" s="199">
        <v>0</v>
      </c>
      <c r="J33" s="191">
        <f t="shared" si="0"/>
        <v>0</v>
      </c>
      <c r="K33" s="199">
        <v>0</v>
      </c>
      <c r="L33" s="199">
        <v>0</v>
      </c>
      <c r="M33" s="199">
        <v>0</v>
      </c>
      <c r="N33" s="199">
        <v>0</v>
      </c>
      <c r="O33" s="199">
        <v>0</v>
      </c>
      <c r="P33" s="191">
        <f t="shared" si="1"/>
        <v>0</v>
      </c>
      <c r="Q33" s="200">
        <f t="shared" si="8"/>
        <v>0</v>
      </c>
      <c r="R33" s="200">
        <f t="shared" si="9"/>
        <v>0</v>
      </c>
      <c r="S33" s="193">
        <f t="shared" si="2"/>
        <v>0</v>
      </c>
      <c r="T33" s="201"/>
    </row>
    <row r="34" spans="1:20" s="172" customFormat="1" ht="18" customHeight="1" x14ac:dyDescent="0.25">
      <c r="A34" s="197"/>
      <c r="B34" s="194" t="s">
        <v>17</v>
      </c>
      <c r="C34" s="198" t="str">
        <f>"PROVISÃO PERDA INVESTIMENTO "&amp;E6</f>
        <v>PROVISÃO PERDA INVESTIMENTO PADTEC ARGENTINA</v>
      </c>
      <c r="D34" s="199">
        <v>0</v>
      </c>
      <c r="E34" s="199">
        <v>0</v>
      </c>
      <c r="F34" s="199">
        <v>0</v>
      </c>
      <c r="G34" s="199">
        <v>0</v>
      </c>
      <c r="H34" s="199">
        <v>0</v>
      </c>
      <c r="I34" s="199">
        <v>0</v>
      </c>
      <c r="J34" s="191">
        <f t="shared" si="0"/>
        <v>0</v>
      </c>
      <c r="K34" s="199">
        <v>0</v>
      </c>
      <c r="L34" s="199">
        <v>0</v>
      </c>
      <c r="M34" s="199">
        <v>0</v>
      </c>
      <c r="N34" s="199">
        <v>0</v>
      </c>
      <c r="O34" s="199">
        <v>0</v>
      </c>
      <c r="P34" s="191">
        <f t="shared" si="1"/>
        <v>0</v>
      </c>
      <c r="Q34" s="200">
        <f t="shared" si="8"/>
        <v>0</v>
      </c>
      <c r="R34" s="200">
        <f t="shared" si="9"/>
        <v>0</v>
      </c>
      <c r="S34" s="193">
        <f t="shared" si="2"/>
        <v>0</v>
      </c>
      <c r="T34" s="201"/>
    </row>
    <row r="35" spans="1:20" s="172" customFormat="1" ht="18" customHeight="1" x14ac:dyDescent="0.25">
      <c r="A35" s="197"/>
      <c r="B35" s="194" t="s">
        <v>17</v>
      </c>
      <c r="C35" s="198" t="str">
        <f>"PROVISÃO PERDA INVESTIMENTO "&amp;F6</f>
        <v>PROVISÃO PERDA INVESTIMENTO PADTEC EUA</v>
      </c>
      <c r="D35" s="199">
        <v>0</v>
      </c>
      <c r="E35" s="199">
        <v>0</v>
      </c>
      <c r="F35" s="199">
        <v>0</v>
      </c>
      <c r="G35" s="199">
        <v>0</v>
      </c>
      <c r="H35" s="199">
        <v>0</v>
      </c>
      <c r="I35" s="199">
        <v>0</v>
      </c>
      <c r="J35" s="191">
        <f t="shared" si="0"/>
        <v>0</v>
      </c>
      <c r="K35" s="199">
        <v>0</v>
      </c>
      <c r="L35" s="199">
        <v>0</v>
      </c>
      <c r="M35" s="199">
        <v>0</v>
      </c>
      <c r="N35" s="199">
        <v>0</v>
      </c>
      <c r="O35" s="199">
        <v>0</v>
      </c>
      <c r="P35" s="191">
        <f t="shared" si="1"/>
        <v>0</v>
      </c>
      <c r="Q35" s="200">
        <f t="shared" si="8"/>
        <v>0</v>
      </c>
      <c r="R35" s="200">
        <f t="shared" si="9"/>
        <v>0</v>
      </c>
      <c r="S35" s="193">
        <f t="shared" si="2"/>
        <v>0</v>
      </c>
      <c r="T35" s="201"/>
    </row>
    <row r="36" spans="1:20" s="172" customFormat="1" ht="18" customHeight="1" x14ac:dyDescent="0.25">
      <c r="A36" s="197"/>
      <c r="B36" s="194" t="s">
        <v>17</v>
      </c>
      <c r="C36" s="198" t="str">
        <f>"PROVISÃO PERDA INVESTIMENTO "&amp;G6</f>
        <v>PROVISÃO PERDA INVESTIMENTO PADTEC COLÔMBIA</v>
      </c>
      <c r="D36" s="199">
        <v>0</v>
      </c>
      <c r="E36" s="199">
        <v>0</v>
      </c>
      <c r="F36" s="199">
        <v>0</v>
      </c>
      <c r="G36" s="199">
        <v>0</v>
      </c>
      <c r="H36" s="199">
        <v>0</v>
      </c>
      <c r="I36" s="199">
        <v>0</v>
      </c>
      <c r="J36" s="191">
        <f t="shared" si="0"/>
        <v>0</v>
      </c>
      <c r="K36" s="199">
        <v>0</v>
      </c>
      <c r="L36" s="199">
        <v>0</v>
      </c>
      <c r="M36" s="199">
        <v>0</v>
      </c>
      <c r="N36" s="199">
        <v>0</v>
      </c>
      <c r="O36" s="199">
        <v>0</v>
      </c>
      <c r="P36" s="191">
        <f t="shared" si="1"/>
        <v>0</v>
      </c>
      <c r="Q36" s="200">
        <f t="shared" si="8"/>
        <v>0</v>
      </c>
      <c r="R36" s="200">
        <f t="shared" si="9"/>
        <v>0</v>
      </c>
      <c r="S36" s="193">
        <f t="shared" si="2"/>
        <v>0</v>
      </c>
      <c r="T36" s="201"/>
    </row>
    <row r="37" spans="1:20" s="172" customFormat="1" ht="18" customHeight="1" x14ac:dyDescent="0.25">
      <c r="A37" s="197"/>
      <c r="B37" s="194" t="s">
        <v>17</v>
      </c>
      <c r="C37" s="198" t="s">
        <v>182</v>
      </c>
      <c r="D37" s="199">
        <v>0</v>
      </c>
      <c r="E37" s="199">
        <v>0</v>
      </c>
      <c r="F37" s="199">
        <v>0</v>
      </c>
      <c r="G37" s="199">
        <v>0</v>
      </c>
      <c r="H37" s="199">
        <v>0</v>
      </c>
      <c r="I37" s="199">
        <v>0</v>
      </c>
      <c r="J37" s="191">
        <f t="shared" si="0"/>
        <v>0</v>
      </c>
      <c r="K37" s="199">
        <v>1296.0521600000006</v>
      </c>
      <c r="L37" s="199">
        <v>0</v>
      </c>
      <c r="M37" s="199">
        <v>0</v>
      </c>
      <c r="N37" s="199">
        <v>0</v>
      </c>
      <c r="O37" s="199">
        <v>0</v>
      </c>
      <c r="P37" s="191">
        <f t="shared" si="1"/>
        <v>1296.0521600000006</v>
      </c>
      <c r="Q37" s="221">
        <f>IF(J62&lt;0,J62,0)</f>
        <v>0</v>
      </c>
      <c r="R37" s="221">
        <f>P37</f>
        <v>1296.0521600000006</v>
      </c>
      <c r="S37" s="193">
        <f t="shared" si="2"/>
        <v>0</v>
      </c>
      <c r="T37" s="201"/>
    </row>
    <row r="38" spans="1:20" s="172" customFormat="1" ht="18" customHeight="1" x14ac:dyDescent="0.25">
      <c r="A38" s="197"/>
      <c r="B38" s="194" t="s">
        <v>17</v>
      </c>
      <c r="C38" s="198" t="s">
        <v>183</v>
      </c>
      <c r="D38" s="199">
        <v>0</v>
      </c>
      <c r="E38" s="199">
        <v>0</v>
      </c>
      <c r="F38" s="199">
        <v>0</v>
      </c>
      <c r="G38" s="199">
        <v>0</v>
      </c>
      <c r="H38" s="199">
        <v>0</v>
      </c>
      <c r="I38" s="199">
        <v>0</v>
      </c>
      <c r="J38" s="191">
        <f t="shared" si="0"/>
        <v>0</v>
      </c>
      <c r="K38" s="199">
        <v>1043.6823299999999</v>
      </c>
      <c r="L38" s="199">
        <v>0</v>
      </c>
      <c r="M38" s="199">
        <v>0</v>
      </c>
      <c r="N38" s="199">
        <v>0</v>
      </c>
      <c r="O38" s="199">
        <v>-1043.6823299999999</v>
      </c>
      <c r="P38" s="191">
        <f t="shared" si="1"/>
        <v>0</v>
      </c>
      <c r="Q38" s="200">
        <f t="shared" si="8"/>
        <v>0</v>
      </c>
      <c r="R38" s="200">
        <f t="shared" ref="R38:R41" si="10">IF(J38&gt;0,J38,0)</f>
        <v>0</v>
      </c>
      <c r="S38" s="193">
        <f t="shared" si="2"/>
        <v>0</v>
      </c>
      <c r="T38" s="201"/>
    </row>
    <row r="39" spans="1:20" s="172" customFormat="1" ht="18" customHeight="1" x14ac:dyDescent="0.25">
      <c r="A39" s="197"/>
      <c r="B39" s="194" t="s">
        <v>17</v>
      </c>
      <c r="C39" s="198" t="s">
        <v>184</v>
      </c>
      <c r="D39" s="199">
        <v>0</v>
      </c>
      <c r="E39" s="199">
        <v>0</v>
      </c>
      <c r="F39" s="199">
        <v>0</v>
      </c>
      <c r="G39" s="199">
        <v>0</v>
      </c>
      <c r="H39" s="199">
        <v>0</v>
      </c>
      <c r="I39" s="199">
        <v>0</v>
      </c>
      <c r="J39" s="191">
        <f t="shared" si="0"/>
        <v>0</v>
      </c>
      <c r="K39" s="199">
        <v>0.26895000000000008</v>
      </c>
      <c r="L39" s="199">
        <v>0</v>
      </c>
      <c r="M39" s="199">
        <v>0</v>
      </c>
      <c r="N39" s="199">
        <v>0</v>
      </c>
      <c r="O39" s="199">
        <v>-0.26895000000000008</v>
      </c>
      <c r="P39" s="191">
        <f t="shared" si="1"/>
        <v>0</v>
      </c>
      <c r="Q39" s="200">
        <f t="shared" si="8"/>
        <v>0</v>
      </c>
      <c r="R39" s="200">
        <f t="shared" si="10"/>
        <v>0</v>
      </c>
      <c r="S39" s="193">
        <f t="shared" si="2"/>
        <v>0</v>
      </c>
      <c r="T39" s="201"/>
    </row>
    <row r="40" spans="1:20" s="172" customFormat="1" ht="18" customHeight="1" x14ac:dyDescent="0.25">
      <c r="A40" s="197"/>
      <c r="B40" s="194" t="s">
        <v>17</v>
      </c>
      <c r="C40" s="198" t="s">
        <v>185</v>
      </c>
      <c r="D40" s="199">
        <v>0</v>
      </c>
      <c r="E40" s="199">
        <v>0</v>
      </c>
      <c r="F40" s="199">
        <v>0</v>
      </c>
      <c r="G40" s="199">
        <v>0</v>
      </c>
      <c r="H40" s="199">
        <v>0</v>
      </c>
      <c r="I40" s="199">
        <v>0</v>
      </c>
      <c r="J40" s="191">
        <f t="shared" si="0"/>
        <v>0</v>
      </c>
      <c r="K40" s="199">
        <v>0</v>
      </c>
      <c r="L40" s="199">
        <v>0</v>
      </c>
      <c r="M40" s="199">
        <v>0</v>
      </c>
      <c r="N40" s="199">
        <v>0</v>
      </c>
      <c r="O40" s="199">
        <v>0</v>
      </c>
      <c r="P40" s="191">
        <f t="shared" si="1"/>
        <v>0</v>
      </c>
      <c r="Q40" s="200">
        <f t="shared" si="8"/>
        <v>0</v>
      </c>
      <c r="R40" s="200">
        <f t="shared" si="10"/>
        <v>0</v>
      </c>
      <c r="S40" s="193">
        <f t="shared" si="2"/>
        <v>0</v>
      </c>
      <c r="T40" s="201"/>
    </row>
    <row r="41" spans="1:20" s="172" customFormat="1" ht="18" customHeight="1" x14ac:dyDescent="0.25">
      <c r="A41" s="197"/>
      <c r="B41" s="194" t="s">
        <v>17</v>
      </c>
      <c r="C41" s="198" t="s">
        <v>186</v>
      </c>
      <c r="D41" s="199">
        <v>0</v>
      </c>
      <c r="E41" s="199">
        <v>0</v>
      </c>
      <c r="F41" s="199">
        <v>0</v>
      </c>
      <c r="G41" s="199">
        <v>0</v>
      </c>
      <c r="H41" s="199">
        <v>0</v>
      </c>
      <c r="I41" s="199">
        <v>0</v>
      </c>
      <c r="J41" s="191">
        <f t="shared" si="0"/>
        <v>0</v>
      </c>
      <c r="K41" s="199">
        <v>0</v>
      </c>
      <c r="L41" s="199">
        <v>0</v>
      </c>
      <c r="M41" s="199">
        <v>0</v>
      </c>
      <c r="N41" s="199">
        <v>0</v>
      </c>
      <c r="O41" s="199">
        <v>0</v>
      </c>
      <c r="P41" s="191">
        <f t="shared" si="1"/>
        <v>0</v>
      </c>
      <c r="Q41" s="200">
        <f t="shared" si="8"/>
        <v>0</v>
      </c>
      <c r="R41" s="200">
        <f t="shared" si="10"/>
        <v>0</v>
      </c>
      <c r="S41" s="193">
        <f t="shared" si="2"/>
        <v>0</v>
      </c>
      <c r="T41" s="201"/>
    </row>
    <row r="42" spans="1:20" s="172" customFormat="1" ht="18" customHeight="1" x14ac:dyDescent="0.25">
      <c r="A42" s="178"/>
      <c r="B42" s="194" t="s">
        <v>18</v>
      </c>
      <c r="C42" s="189" t="s">
        <v>187</v>
      </c>
      <c r="D42" s="190">
        <v>33.908469999999681</v>
      </c>
      <c r="E42" s="190">
        <v>0</v>
      </c>
      <c r="F42" s="190">
        <v>0</v>
      </c>
      <c r="G42" s="190">
        <v>0</v>
      </c>
      <c r="H42" s="190">
        <v>0</v>
      </c>
      <c r="I42" s="190">
        <v>0</v>
      </c>
      <c r="J42" s="191">
        <f t="shared" si="0"/>
        <v>33.908469999999681</v>
      </c>
      <c r="K42" s="190">
        <v>-750.89540999999997</v>
      </c>
      <c r="L42" s="190">
        <v>0</v>
      </c>
      <c r="M42" s="190">
        <v>0</v>
      </c>
      <c r="N42" s="190">
        <v>0</v>
      </c>
      <c r="O42" s="190">
        <v>0</v>
      </c>
      <c r="P42" s="191">
        <f t="shared" si="1"/>
        <v>-750.89540999999997</v>
      </c>
      <c r="Q42" s="190"/>
      <c r="R42" s="192"/>
      <c r="S42" s="193">
        <f t="shared" si="2"/>
        <v>-716.98694000000023</v>
      </c>
      <c r="T42" s="11"/>
    </row>
    <row r="43" spans="1:20" s="172" customFormat="1" ht="10" customHeight="1" x14ac:dyDescent="0.25">
      <c r="A43" s="178"/>
      <c r="B43" s="179"/>
      <c r="C43" s="189" t="s">
        <v>167</v>
      </c>
      <c r="D43" s="195"/>
      <c r="E43" s="195"/>
      <c r="F43" s="195"/>
      <c r="G43" s="195"/>
      <c r="H43" s="195"/>
      <c r="I43" s="195"/>
      <c r="J43" s="191">
        <f t="shared" si="0"/>
        <v>0</v>
      </c>
      <c r="K43" s="195"/>
      <c r="L43" s="195"/>
      <c r="M43" s="195"/>
      <c r="N43" s="195"/>
      <c r="O43" s="195"/>
      <c r="P43" s="191">
        <f t="shared" si="1"/>
        <v>0</v>
      </c>
      <c r="Q43" s="190"/>
      <c r="R43" s="192"/>
      <c r="S43" s="193">
        <f t="shared" si="2"/>
        <v>0</v>
      </c>
      <c r="T43" s="11"/>
    </row>
    <row r="44" spans="1:20" s="172" customFormat="1" ht="18" customHeight="1" x14ac:dyDescent="0.25">
      <c r="A44" s="178"/>
      <c r="B44" s="194"/>
      <c r="C44" s="202" t="s">
        <v>188</v>
      </c>
      <c r="D44" s="203">
        <f t="shared" ref="D44:G44" si="11">SUM(D23:D42)</f>
        <v>-31822.769960000005</v>
      </c>
      <c r="E44" s="203">
        <f t="shared" si="11"/>
        <v>-542.20683766563729</v>
      </c>
      <c r="F44" s="203">
        <f t="shared" si="11"/>
        <v>-1372.4104362969692</v>
      </c>
      <c r="G44" s="203">
        <f t="shared" si="11"/>
        <v>-932.35356729997898</v>
      </c>
      <c r="H44" s="203">
        <f t="shared" ref="H44:I44" si="12">SUM(H23:H42)</f>
        <v>3259.9922500000002</v>
      </c>
      <c r="I44" s="203">
        <f t="shared" si="12"/>
        <v>-472.70724999999999</v>
      </c>
      <c r="J44" s="204">
        <f t="shared" si="0"/>
        <v>-31882.455801262589</v>
      </c>
      <c r="K44" s="203">
        <f t="shared" ref="K44:O44" si="13">SUM(K23:K42)</f>
        <v>1550.4143100000006</v>
      </c>
      <c r="L44" s="203">
        <f t="shared" si="13"/>
        <v>1043.6823299999999</v>
      </c>
      <c r="M44" s="203">
        <f t="shared" si="13"/>
        <v>0.32329000000000008</v>
      </c>
      <c r="N44" s="203">
        <f t="shared" si="13"/>
        <v>0</v>
      </c>
      <c r="O44" s="203">
        <f t="shared" si="13"/>
        <v>-1043.9512799999998</v>
      </c>
      <c r="P44" s="204">
        <f t="shared" si="1"/>
        <v>1550.4686500000007</v>
      </c>
      <c r="Q44" s="203">
        <f>SUM(Q23:Q42)</f>
        <v>0</v>
      </c>
      <c r="R44" s="205">
        <f>SUM(R23:R42)</f>
        <v>1296.0521600000006</v>
      </c>
      <c r="S44" s="206">
        <f t="shared" si="2"/>
        <v>-31628.03931126259</v>
      </c>
      <c r="T44" s="11"/>
    </row>
    <row r="45" spans="1:20" s="172" customFormat="1" ht="10" customHeight="1" x14ac:dyDescent="0.25">
      <c r="A45" s="178"/>
      <c r="B45" s="194"/>
      <c r="C45" s="189" t="s">
        <v>167</v>
      </c>
      <c r="D45" s="195"/>
      <c r="E45" s="195"/>
      <c r="F45" s="195"/>
      <c r="G45" s="195"/>
      <c r="H45" s="195"/>
      <c r="I45" s="195"/>
      <c r="J45" s="191">
        <f t="shared" si="0"/>
        <v>0</v>
      </c>
      <c r="K45" s="195"/>
      <c r="L45" s="195"/>
      <c r="M45" s="195"/>
      <c r="N45" s="195"/>
      <c r="O45" s="195"/>
      <c r="P45" s="191">
        <f t="shared" si="1"/>
        <v>0</v>
      </c>
      <c r="Q45" s="190"/>
      <c r="R45" s="192"/>
      <c r="S45" s="193">
        <f t="shared" si="2"/>
        <v>0</v>
      </c>
      <c r="T45" s="11"/>
    </row>
    <row r="46" spans="1:20" s="172" customFormat="1" ht="18" customHeight="1" x14ac:dyDescent="0.25">
      <c r="A46" s="178"/>
      <c r="B46" s="194"/>
      <c r="C46" s="207" t="s">
        <v>189</v>
      </c>
      <c r="D46" s="186">
        <f t="shared" ref="D46:I46" si="14">D19+D44</f>
        <v>1146.7258600000059</v>
      </c>
      <c r="E46" s="186">
        <f t="shared" si="14"/>
        <v>675.29673972159526</v>
      </c>
      <c r="F46" s="186">
        <f t="shared" si="14"/>
        <v>-1372.4104362969692</v>
      </c>
      <c r="G46" s="186">
        <f t="shared" si="14"/>
        <v>-1883.8512684583827</v>
      </c>
      <c r="H46" s="186">
        <f t="shared" si="14"/>
        <v>4379.6623534070004</v>
      </c>
      <c r="I46" s="186">
        <f t="shared" si="14"/>
        <v>-1592.3773612490913</v>
      </c>
      <c r="J46" s="187">
        <f t="shared" si="0"/>
        <v>1353.0458871241581</v>
      </c>
      <c r="K46" s="186">
        <f t="shared" ref="K46:O46" si="15">K19+K44</f>
        <v>1550.4143100000006</v>
      </c>
      <c r="L46" s="186">
        <f t="shared" si="15"/>
        <v>1043.6823299999999</v>
      </c>
      <c r="M46" s="186">
        <f t="shared" si="15"/>
        <v>0.32329000000000008</v>
      </c>
      <c r="N46" s="186">
        <f t="shared" si="15"/>
        <v>0</v>
      </c>
      <c r="O46" s="186">
        <f t="shared" si="15"/>
        <v>-1043.9512799999998</v>
      </c>
      <c r="P46" s="187">
        <f t="shared" si="1"/>
        <v>1550.4686500000007</v>
      </c>
      <c r="Q46" s="186">
        <f>Q19+Q44</f>
        <v>0</v>
      </c>
      <c r="R46" s="186">
        <f>R19+R44</f>
        <v>1296.0521600000006</v>
      </c>
      <c r="S46" s="188">
        <f t="shared" si="2"/>
        <v>1607.4623771241581</v>
      </c>
      <c r="T46" s="11"/>
    </row>
    <row r="47" spans="1:20" s="172" customFormat="1" ht="10" customHeight="1" x14ac:dyDescent="0.25">
      <c r="A47" s="178"/>
      <c r="B47" s="194"/>
      <c r="C47" s="189" t="s">
        <v>167</v>
      </c>
      <c r="D47" s="195"/>
      <c r="E47" s="195"/>
      <c r="F47" s="195"/>
      <c r="G47" s="195"/>
      <c r="H47" s="195"/>
      <c r="I47" s="195"/>
      <c r="J47" s="191">
        <f t="shared" si="0"/>
        <v>0</v>
      </c>
      <c r="K47" s="195"/>
      <c r="L47" s="195"/>
      <c r="M47" s="195"/>
      <c r="N47" s="195"/>
      <c r="O47" s="195"/>
      <c r="P47" s="191">
        <f t="shared" si="1"/>
        <v>0</v>
      </c>
      <c r="Q47" s="190"/>
      <c r="R47" s="192"/>
      <c r="S47" s="193">
        <f t="shared" si="2"/>
        <v>0</v>
      </c>
      <c r="T47" s="11"/>
    </row>
    <row r="48" spans="1:20" s="172" customFormat="1" ht="18" customHeight="1" x14ac:dyDescent="0.25">
      <c r="A48" s="178"/>
      <c r="B48" s="194"/>
      <c r="C48" s="189" t="s">
        <v>190</v>
      </c>
      <c r="D48" s="195"/>
      <c r="E48" s="195"/>
      <c r="F48" s="195"/>
      <c r="G48" s="195"/>
      <c r="H48" s="195"/>
      <c r="I48" s="195"/>
      <c r="J48" s="191">
        <f t="shared" si="0"/>
        <v>0</v>
      </c>
      <c r="K48" s="195"/>
      <c r="L48" s="195"/>
      <c r="M48" s="195"/>
      <c r="N48" s="195"/>
      <c r="O48" s="195"/>
      <c r="P48" s="191">
        <f t="shared" si="1"/>
        <v>0</v>
      </c>
      <c r="Q48" s="190"/>
      <c r="R48" s="192"/>
      <c r="S48" s="193">
        <f t="shared" si="2"/>
        <v>0</v>
      </c>
      <c r="T48" s="11"/>
    </row>
    <row r="49" spans="1:20" s="172" customFormat="1" ht="18" customHeight="1" x14ac:dyDescent="0.25">
      <c r="A49" s="178"/>
      <c r="B49" s="194" t="s">
        <v>21</v>
      </c>
      <c r="C49" s="189" t="s">
        <v>191</v>
      </c>
      <c r="D49" s="190">
        <v>-768.66662000000019</v>
      </c>
      <c r="E49" s="190">
        <v>-202.58948596842291</v>
      </c>
      <c r="F49" s="190">
        <v>0</v>
      </c>
      <c r="G49" s="190">
        <v>-3.7305411557254757</v>
      </c>
      <c r="H49" s="190">
        <v>0</v>
      </c>
      <c r="I49" s="190">
        <v>0</v>
      </c>
      <c r="J49" s="191">
        <f t="shared" si="0"/>
        <v>-974.98664712414859</v>
      </c>
      <c r="K49" s="190">
        <v>0</v>
      </c>
      <c r="L49" s="190">
        <v>0</v>
      </c>
      <c r="M49" s="190">
        <v>-5.4340000000000006E-2</v>
      </c>
      <c r="N49" s="190">
        <v>0</v>
      </c>
      <c r="O49" s="190">
        <v>0</v>
      </c>
      <c r="P49" s="191">
        <f t="shared" si="1"/>
        <v>-5.4340000000000006E-2</v>
      </c>
      <c r="Q49" s="190"/>
      <c r="R49" s="192"/>
      <c r="S49" s="193">
        <f t="shared" si="2"/>
        <v>-975.04098712414861</v>
      </c>
      <c r="T49" s="11"/>
    </row>
    <row r="50" spans="1:20" s="172" customFormat="1" ht="18" customHeight="1" x14ac:dyDescent="0.25">
      <c r="A50" s="178"/>
      <c r="B50" s="194" t="s">
        <v>22</v>
      </c>
      <c r="C50" s="189" t="s">
        <v>192</v>
      </c>
      <c r="D50" s="190">
        <v>0</v>
      </c>
      <c r="E50" s="190">
        <v>0</v>
      </c>
      <c r="F50" s="190">
        <v>0</v>
      </c>
      <c r="G50" s="190">
        <v>0</v>
      </c>
      <c r="H50" s="190">
        <v>0</v>
      </c>
      <c r="I50" s="190">
        <v>0</v>
      </c>
      <c r="J50" s="191">
        <f t="shared" si="0"/>
        <v>0</v>
      </c>
      <c r="K50" s="190">
        <v>0</v>
      </c>
      <c r="L50" s="190">
        <v>0</v>
      </c>
      <c r="M50" s="190">
        <v>0</v>
      </c>
      <c r="N50" s="190">
        <v>0</v>
      </c>
      <c r="O50" s="190">
        <v>0</v>
      </c>
      <c r="P50" s="191">
        <f t="shared" si="1"/>
        <v>0</v>
      </c>
      <c r="Q50" s="190"/>
      <c r="R50" s="192"/>
      <c r="S50" s="193">
        <f t="shared" si="2"/>
        <v>0</v>
      </c>
      <c r="T50" s="11"/>
    </row>
    <row r="51" spans="1:20" s="172" customFormat="1" ht="10" customHeight="1" x14ac:dyDescent="0.25">
      <c r="A51" s="178"/>
      <c r="B51" s="179"/>
      <c r="C51" s="189" t="s">
        <v>167</v>
      </c>
      <c r="D51" s="195"/>
      <c r="E51" s="195"/>
      <c r="F51" s="195"/>
      <c r="G51" s="195"/>
      <c r="H51" s="195"/>
      <c r="I51" s="195"/>
      <c r="J51" s="191">
        <f t="shared" si="0"/>
        <v>0</v>
      </c>
      <c r="K51" s="195"/>
      <c r="L51" s="195"/>
      <c r="M51" s="195"/>
      <c r="N51" s="195"/>
      <c r="O51" s="195"/>
      <c r="P51" s="191">
        <f t="shared" si="1"/>
        <v>0</v>
      </c>
      <c r="Q51" s="190"/>
      <c r="R51" s="192"/>
      <c r="S51" s="193">
        <f t="shared" si="2"/>
        <v>0</v>
      </c>
      <c r="T51" s="11"/>
    </row>
    <row r="52" spans="1:20" s="172" customFormat="1" ht="36" customHeight="1" x14ac:dyDescent="0.25">
      <c r="A52" s="178"/>
      <c r="B52" s="194"/>
      <c r="C52" s="207" t="s">
        <v>193</v>
      </c>
      <c r="D52" s="186">
        <f>SUM(D46:D50)</f>
        <v>378.05924000000573</v>
      </c>
      <c r="E52" s="186">
        <f t="shared" ref="E52:R52" si="16">SUM(E46:E50)</f>
        <v>472.70725375317238</v>
      </c>
      <c r="F52" s="186">
        <f t="shared" si="16"/>
        <v>-1372.4104362969692</v>
      </c>
      <c r="G52" s="186">
        <f t="shared" si="16"/>
        <v>-1887.5818096141081</v>
      </c>
      <c r="H52" s="186">
        <f t="shared" si="16"/>
        <v>4379.6623534070004</v>
      </c>
      <c r="I52" s="186">
        <f t="shared" si="16"/>
        <v>-1592.3773612490913</v>
      </c>
      <c r="J52" s="187">
        <f t="shared" si="0"/>
        <v>378.05924000000959</v>
      </c>
      <c r="K52" s="186">
        <f t="shared" ref="K52:O52" si="17">SUM(K46:K50)</f>
        <v>1550.4143100000006</v>
      </c>
      <c r="L52" s="186">
        <f t="shared" si="17"/>
        <v>1043.6823299999999</v>
      </c>
      <c r="M52" s="186">
        <f t="shared" si="17"/>
        <v>0.26895000000000008</v>
      </c>
      <c r="N52" s="186">
        <f t="shared" si="17"/>
        <v>0</v>
      </c>
      <c r="O52" s="186">
        <f t="shared" si="17"/>
        <v>-1043.9512799999998</v>
      </c>
      <c r="P52" s="187">
        <f t="shared" si="1"/>
        <v>1550.414310000001</v>
      </c>
      <c r="Q52" s="186">
        <f t="shared" si="16"/>
        <v>0</v>
      </c>
      <c r="R52" s="186">
        <f t="shared" si="16"/>
        <v>1296.0521600000006</v>
      </c>
      <c r="S52" s="188">
        <f t="shared" si="2"/>
        <v>632.42139000000998</v>
      </c>
      <c r="T52" s="11"/>
    </row>
    <row r="53" spans="1:20" s="172" customFormat="1" ht="10" customHeight="1" x14ac:dyDescent="0.25">
      <c r="A53" s="178"/>
      <c r="B53" s="179"/>
      <c r="C53" s="189" t="s">
        <v>167</v>
      </c>
      <c r="D53" s="195"/>
      <c r="E53" s="195"/>
      <c r="F53" s="195"/>
      <c r="G53" s="195"/>
      <c r="H53" s="195"/>
      <c r="I53" s="195"/>
      <c r="J53" s="191">
        <f t="shared" si="0"/>
        <v>0</v>
      </c>
      <c r="K53" s="195"/>
      <c r="L53" s="195"/>
      <c r="M53" s="195"/>
      <c r="N53" s="195"/>
      <c r="O53" s="195"/>
      <c r="P53" s="191">
        <f t="shared" si="1"/>
        <v>0</v>
      </c>
      <c r="Q53" s="190"/>
      <c r="R53" s="192"/>
      <c r="S53" s="193">
        <f t="shared" si="2"/>
        <v>0</v>
      </c>
      <c r="T53" s="11"/>
    </row>
    <row r="54" spans="1:20" s="172" customFormat="1" ht="18" customHeight="1" x14ac:dyDescent="0.25">
      <c r="A54" s="178"/>
      <c r="B54" s="194" t="s">
        <v>23</v>
      </c>
      <c r="C54" s="189" t="s">
        <v>194</v>
      </c>
      <c r="D54" s="190">
        <v>0</v>
      </c>
      <c r="E54" s="190">
        <v>0</v>
      </c>
      <c r="F54" s="190">
        <v>0</v>
      </c>
      <c r="G54" s="190">
        <v>0</v>
      </c>
      <c r="H54" s="190">
        <v>0</v>
      </c>
      <c r="I54" s="190">
        <v>0</v>
      </c>
      <c r="J54" s="191">
        <f t="shared" si="0"/>
        <v>0</v>
      </c>
      <c r="K54" s="190">
        <v>0</v>
      </c>
      <c r="L54" s="190">
        <v>0</v>
      </c>
      <c r="M54" s="190">
        <v>0</v>
      </c>
      <c r="N54" s="190">
        <v>0</v>
      </c>
      <c r="O54" s="190">
        <v>0</v>
      </c>
      <c r="P54" s="191">
        <f t="shared" si="1"/>
        <v>0</v>
      </c>
      <c r="Q54" s="190"/>
      <c r="R54" s="192"/>
      <c r="S54" s="193">
        <f t="shared" si="2"/>
        <v>0</v>
      </c>
      <c r="T54" s="11"/>
    </row>
    <row r="55" spans="1:20" s="172" customFormat="1" ht="18" customHeight="1" x14ac:dyDescent="0.25">
      <c r="A55" s="178"/>
      <c r="B55" s="194" t="s">
        <v>195</v>
      </c>
      <c r="C55" s="189" t="s">
        <v>196</v>
      </c>
      <c r="D55" s="190">
        <v>0</v>
      </c>
      <c r="E55" s="190">
        <v>0</v>
      </c>
      <c r="F55" s="190">
        <v>0</v>
      </c>
      <c r="G55" s="190">
        <v>0</v>
      </c>
      <c r="H55" s="190">
        <v>0</v>
      </c>
      <c r="I55" s="190">
        <v>0</v>
      </c>
      <c r="J55" s="191">
        <f t="shared" si="0"/>
        <v>0</v>
      </c>
      <c r="K55" s="190">
        <v>0</v>
      </c>
      <c r="L55" s="190">
        <v>0</v>
      </c>
      <c r="M55" s="190">
        <v>0</v>
      </c>
      <c r="N55" s="190">
        <v>0</v>
      </c>
      <c r="O55" s="190">
        <v>0</v>
      </c>
      <c r="P55" s="191">
        <f t="shared" si="1"/>
        <v>0</v>
      </c>
      <c r="Q55" s="190"/>
      <c r="R55" s="192"/>
      <c r="S55" s="193">
        <f t="shared" si="2"/>
        <v>0</v>
      </c>
      <c r="T55" s="11"/>
    </row>
    <row r="56" spans="1:20" s="172" customFormat="1" ht="10" customHeight="1" x14ac:dyDescent="0.25">
      <c r="A56" s="178"/>
      <c r="B56" s="194"/>
      <c r="C56" s="189" t="s">
        <v>167</v>
      </c>
      <c r="D56" s="195"/>
      <c r="E56" s="195"/>
      <c r="F56" s="195"/>
      <c r="G56" s="195"/>
      <c r="H56" s="195"/>
      <c r="I56" s="195"/>
      <c r="J56" s="191">
        <f t="shared" si="0"/>
        <v>0</v>
      </c>
      <c r="K56" s="195"/>
      <c r="L56" s="195"/>
      <c r="M56" s="195"/>
      <c r="N56" s="195"/>
      <c r="O56" s="195"/>
      <c r="P56" s="191">
        <f t="shared" si="1"/>
        <v>0</v>
      </c>
      <c r="Q56" s="190"/>
      <c r="R56" s="192"/>
      <c r="S56" s="193">
        <f t="shared" si="2"/>
        <v>0</v>
      </c>
      <c r="T56" s="11"/>
    </row>
    <row r="57" spans="1:20" s="172" customFormat="1" ht="54" customHeight="1" x14ac:dyDescent="0.25">
      <c r="A57" s="178"/>
      <c r="B57" s="194"/>
      <c r="C57" s="207" t="s">
        <v>197</v>
      </c>
      <c r="D57" s="186">
        <f>SUM(D52:D55)</f>
        <v>378.05924000000573</v>
      </c>
      <c r="E57" s="186">
        <f t="shared" ref="E57:R57" si="18">SUM(E52:E55)</f>
        <v>472.70725375317238</v>
      </c>
      <c r="F57" s="186">
        <f t="shared" si="18"/>
        <v>-1372.4104362969692</v>
      </c>
      <c r="G57" s="186">
        <f t="shared" si="18"/>
        <v>-1887.5818096141081</v>
      </c>
      <c r="H57" s="186">
        <f t="shared" si="18"/>
        <v>4379.6623534070004</v>
      </c>
      <c r="I57" s="186">
        <f t="shared" si="18"/>
        <v>-1592.3773612490913</v>
      </c>
      <c r="J57" s="187">
        <f t="shared" si="0"/>
        <v>378.05924000000959</v>
      </c>
      <c r="K57" s="186">
        <f t="shared" ref="K57:O57" si="19">SUM(K52:K55)</f>
        <v>1550.4143100000006</v>
      </c>
      <c r="L57" s="186">
        <f t="shared" si="19"/>
        <v>1043.6823299999999</v>
      </c>
      <c r="M57" s="186">
        <f t="shared" si="19"/>
        <v>0.26895000000000008</v>
      </c>
      <c r="N57" s="186">
        <f t="shared" si="19"/>
        <v>0</v>
      </c>
      <c r="O57" s="186">
        <f t="shared" si="19"/>
        <v>-1043.9512799999998</v>
      </c>
      <c r="P57" s="187">
        <f t="shared" si="1"/>
        <v>1550.414310000001</v>
      </c>
      <c r="Q57" s="186">
        <f t="shared" si="18"/>
        <v>0</v>
      </c>
      <c r="R57" s="186">
        <f t="shared" si="18"/>
        <v>1296.0521600000006</v>
      </c>
      <c r="S57" s="188">
        <f t="shared" si="2"/>
        <v>632.42139000000998</v>
      </c>
      <c r="T57" s="11"/>
    </row>
    <row r="58" spans="1:20" s="172" customFormat="1" ht="10" customHeight="1" x14ac:dyDescent="0.25">
      <c r="A58" s="178"/>
      <c r="B58" s="194"/>
      <c r="C58" s="189"/>
      <c r="D58" s="195"/>
      <c r="E58" s="195"/>
      <c r="F58" s="195"/>
      <c r="G58" s="195"/>
      <c r="H58" s="195"/>
      <c r="I58" s="195"/>
      <c r="J58" s="191">
        <f t="shared" si="0"/>
        <v>0</v>
      </c>
      <c r="K58" s="195"/>
      <c r="L58" s="195"/>
      <c r="M58" s="195"/>
      <c r="N58" s="195"/>
      <c r="O58" s="195"/>
      <c r="P58" s="191">
        <f t="shared" si="1"/>
        <v>0</v>
      </c>
      <c r="Q58" s="190"/>
      <c r="R58" s="192"/>
      <c r="S58" s="193">
        <f t="shared" si="2"/>
        <v>0</v>
      </c>
      <c r="T58" s="11"/>
    </row>
    <row r="59" spans="1:20" s="172" customFormat="1" ht="18" customHeight="1" x14ac:dyDescent="0.25">
      <c r="A59" s="178"/>
      <c r="B59" s="194" t="s">
        <v>198</v>
      </c>
      <c r="C59" s="189" t="s">
        <v>199</v>
      </c>
      <c r="D59" s="190">
        <v>0</v>
      </c>
      <c r="E59" s="190">
        <v>0</v>
      </c>
      <c r="F59" s="190">
        <v>0</v>
      </c>
      <c r="G59" s="190">
        <v>0</v>
      </c>
      <c r="H59" s="190">
        <v>0</v>
      </c>
      <c r="I59" s="190">
        <v>0</v>
      </c>
      <c r="J59" s="191">
        <f t="shared" si="0"/>
        <v>0</v>
      </c>
      <c r="K59" s="190">
        <v>0</v>
      </c>
      <c r="L59" s="190">
        <v>0</v>
      </c>
      <c r="M59" s="190">
        <v>0</v>
      </c>
      <c r="N59" s="190">
        <v>0</v>
      </c>
      <c r="O59" s="190">
        <v>0</v>
      </c>
      <c r="P59" s="191">
        <f t="shared" si="1"/>
        <v>0</v>
      </c>
      <c r="Q59" s="190"/>
      <c r="R59" s="192"/>
      <c r="S59" s="193">
        <f t="shared" si="2"/>
        <v>0</v>
      </c>
      <c r="T59" s="11"/>
    </row>
    <row r="60" spans="1:20" s="172" customFormat="1" ht="18" customHeight="1" x14ac:dyDescent="0.25">
      <c r="A60" s="178"/>
      <c r="B60" s="194" t="s">
        <v>59</v>
      </c>
      <c r="C60" s="189" t="s">
        <v>200</v>
      </c>
      <c r="D60" s="190">
        <v>0</v>
      </c>
      <c r="E60" s="190">
        <v>0</v>
      </c>
      <c r="F60" s="190">
        <v>0</v>
      </c>
      <c r="G60" s="190">
        <v>0</v>
      </c>
      <c r="H60" s="190">
        <v>0</v>
      </c>
      <c r="I60" s="190">
        <v>0</v>
      </c>
      <c r="J60" s="191">
        <f t="shared" si="0"/>
        <v>0</v>
      </c>
      <c r="K60" s="190">
        <v>0</v>
      </c>
      <c r="L60" s="190">
        <v>0</v>
      </c>
      <c r="M60" s="190">
        <v>0</v>
      </c>
      <c r="N60" s="190">
        <v>0</v>
      </c>
      <c r="O60" s="190">
        <v>0</v>
      </c>
      <c r="P60" s="191">
        <f t="shared" si="1"/>
        <v>0</v>
      </c>
      <c r="Q60" s="190">
        <v>0</v>
      </c>
      <c r="R60" s="192">
        <v>0</v>
      </c>
      <c r="S60" s="193">
        <f t="shared" si="2"/>
        <v>0</v>
      </c>
      <c r="T60" s="11"/>
    </row>
    <row r="61" spans="1:20" s="172" customFormat="1" ht="10" customHeight="1" x14ac:dyDescent="0.25">
      <c r="A61" s="178"/>
      <c r="B61" s="194"/>
      <c r="C61" s="189" t="s">
        <v>167</v>
      </c>
      <c r="D61" s="195"/>
      <c r="E61" s="195"/>
      <c r="F61" s="195"/>
      <c r="G61" s="195"/>
      <c r="H61" s="195"/>
      <c r="I61" s="195"/>
      <c r="J61" s="191">
        <f t="shared" si="0"/>
        <v>0</v>
      </c>
      <c r="K61" s="195"/>
      <c r="L61" s="195"/>
      <c r="M61" s="195"/>
      <c r="N61" s="195"/>
      <c r="O61" s="195"/>
      <c r="P61" s="191">
        <f t="shared" si="1"/>
        <v>0</v>
      </c>
      <c r="Q61" s="190"/>
      <c r="R61" s="192"/>
      <c r="S61" s="193">
        <f t="shared" si="2"/>
        <v>0</v>
      </c>
      <c r="T61" s="11"/>
    </row>
    <row r="62" spans="1:20" s="172" customFormat="1" ht="18" customHeight="1" x14ac:dyDescent="0.25">
      <c r="A62" s="178"/>
      <c r="B62" s="179"/>
      <c r="C62" s="185" t="s">
        <v>56</v>
      </c>
      <c r="D62" s="186">
        <f>D57+D59+D60</f>
        <v>378.05924000000573</v>
      </c>
      <c r="E62" s="186">
        <f t="shared" ref="E62:R62" si="20">E57+E59+E60</f>
        <v>472.70725375317238</v>
      </c>
      <c r="F62" s="186">
        <f t="shared" si="20"/>
        <v>-1372.4104362969692</v>
      </c>
      <c r="G62" s="186">
        <f t="shared" si="20"/>
        <v>-1887.5818096141081</v>
      </c>
      <c r="H62" s="186">
        <f t="shared" si="20"/>
        <v>4379.6623534070004</v>
      </c>
      <c r="I62" s="186">
        <f t="shared" si="20"/>
        <v>-1592.3773612490913</v>
      </c>
      <c r="J62" s="187">
        <f t="shared" si="0"/>
        <v>378.05924000000959</v>
      </c>
      <c r="K62" s="186">
        <f t="shared" ref="K62:O62" si="21">K57+K59+K60</f>
        <v>1550.4143100000006</v>
      </c>
      <c r="L62" s="186">
        <f t="shared" si="21"/>
        <v>1043.6823299999999</v>
      </c>
      <c r="M62" s="186">
        <f t="shared" si="21"/>
        <v>0.26895000000000008</v>
      </c>
      <c r="N62" s="186">
        <f t="shared" si="21"/>
        <v>0</v>
      </c>
      <c r="O62" s="186">
        <f t="shared" si="21"/>
        <v>-1043.9512799999998</v>
      </c>
      <c r="P62" s="187">
        <f t="shared" si="1"/>
        <v>1550.414310000001</v>
      </c>
      <c r="Q62" s="186">
        <f t="shared" si="20"/>
        <v>0</v>
      </c>
      <c r="R62" s="186">
        <f t="shared" si="20"/>
        <v>1296.0521600000006</v>
      </c>
      <c r="S62" s="188">
        <f t="shared" si="2"/>
        <v>632.42139000000998</v>
      </c>
      <c r="T62" s="11"/>
    </row>
    <row r="63" spans="1:20" s="172" customFormat="1" ht="10" customHeight="1" x14ac:dyDescent="0.25">
      <c r="A63" s="178"/>
      <c r="B63" s="179"/>
      <c r="C63" s="189" t="s">
        <v>167</v>
      </c>
      <c r="D63" s="195"/>
      <c r="E63" s="195"/>
      <c r="F63" s="195"/>
      <c r="G63" s="195"/>
      <c r="H63" s="195"/>
      <c r="I63" s="195"/>
      <c r="J63" s="191">
        <f t="shared" si="0"/>
        <v>0</v>
      </c>
      <c r="K63" s="195"/>
      <c r="L63" s="195"/>
      <c r="M63" s="195"/>
      <c r="N63" s="195"/>
      <c r="O63" s="195"/>
      <c r="P63" s="191">
        <f t="shared" si="1"/>
        <v>0</v>
      </c>
      <c r="Q63" s="190"/>
      <c r="R63" s="192"/>
      <c r="S63" s="193">
        <f t="shared" si="2"/>
        <v>0</v>
      </c>
      <c r="T63" s="11"/>
    </row>
    <row r="64" spans="1:20" s="172" customFormat="1" ht="18" customHeight="1" x14ac:dyDescent="0.25">
      <c r="A64" s="197"/>
      <c r="B64" s="208"/>
      <c r="C64" s="209" t="s">
        <v>201</v>
      </c>
      <c r="D64" s="210">
        <f t="shared" ref="D64:G64" si="22">D19+D23+D24+D25+D27+SUM(D31:D42)+D54+D55+D26</f>
        <v>5989.1366700000044</v>
      </c>
      <c r="E64" s="210">
        <f t="shared" si="22"/>
        <v>532.84047553803396</v>
      </c>
      <c r="F64" s="210">
        <f t="shared" si="22"/>
        <v>-1366.9092535027826</v>
      </c>
      <c r="G64" s="210">
        <f t="shared" si="22"/>
        <v>-1687.430535810432</v>
      </c>
      <c r="H64" s="210">
        <f t="shared" ref="H64:I64" si="23">H19+H23+H24+H25+H27+SUM(H31:H42)+H54+H55+H26</f>
        <v>4379.6623534070004</v>
      </c>
      <c r="I64" s="210">
        <f t="shared" si="23"/>
        <v>-1592.3773612490913</v>
      </c>
      <c r="J64" s="210">
        <f t="shared" si="0"/>
        <v>6254.9223483827336</v>
      </c>
      <c r="K64" s="210">
        <f t="shared" ref="K64:O64" si="24">K19+K23+K24+K25+K27+SUM(K31:K42)+K54+K55+K26</f>
        <v>1480.7013100000011</v>
      </c>
      <c r="L64" s="210">
        <f t="shared" si="24"/>
        <v>1099.5690299999999</v>
      </c>
      <c r="M64" s="210">
        <f t="shared" si="24"/>
        <v>-10.96998</v>
      </c>
      <c r="N64" s="210">
        <f t="shared" si="24"/>
        <v>0</v>
      </c>
      <c r="O64" s="210">
        <f t="shared" si="24"/>
        <v>-1043.9512799999998</v>
      </c>
      <c r="P64" s="210">
        <f t="shared" si="1"/>
        <v>1525.3490800000013</v>
      </c>
      <c r="Q64" s="210">
        <f>Q19+Q23+Q24+Q25+Q27+SUM(Q31:Q42)+Q54+Q55+Q26</f>
        <v>0</v>
      </c>
      <c r="R64" s="210">
        <f>R19+R23+R24+R25+R27+SUM(R31:R42)+R54+R55+R26</f>
        <v>1296.0521600000006</v>
      </c>
      <c r="S64" s="210">
        <f t="shared" si="2"/>
        <v>6484.2192683827343</v>
      </c>
      <c r="T64" s="201"/>
    </row>
    <row r="65" spans="1:20" s="172" customFormat="1" ht="10" customHeight="1" x14ac:dyDescent="0.25">
      <c r="A65" s="178"/>
      <c r="B65" s="208"/>
      <c r="C65" s="189"/>
      <c r="D65" s="195"/>
      <c r="E65" s="195"/>
      <c r="F65" s="195"/>
      <c r="G65" s="195"/>
      <c r="H65" s="195"/>
      <c r="I65" s="195"/>
      <c r="J65" s="191">
        <f t="shared" si="0"/>
        <v>0</v>
      </c>
      <c r="K65" s="195"/>
      <c r="L65" s="195"/>
      <c r="M65" s="195"/>
      <c r="N65" s="195"/>
      <c r="O65" s="195"/>
      <c r="P65" s="191">
        <f t="shared" si="1"/>
        <v>0</v>
      </c>
      <c r="Q65" s="190"/>
      <c r="R65" s="192"/>
      <c r="S65" s="193">
        <f t="shared" si="2"/>
        <v>0</v>
      </c>
      <c r="T65" s="11"/>
    </row>
    <row r="66" spans="1:20" s="172" customFormat="1" ht="18" customHeight="1" x14ac:dyDescent="0.25">
      <c r="A66" s="197"/>
      <c r="B66" s="208"/>
      <c r="C66" s="209" t="s">
        <v>202</v>
      </c>
      <c r="D66" s="210">
        <v>3312.6406799999995</v>
      </c>
      <c r="E66" s="210">
        <v>0.69681889226465055</v>
      </c>
      <c r="F66" s="210">
        <v>3.8963518253041074</v>
      </c>
      <c r="G66" s="210">
        <v>2.5923432343882564</v>
      </c>
      <c r="H66" s="210">
        <v>0</v>
      </c>
      <c r="I66" s="210">
        <v>0</v>
      </c>
      <c r="J66" s="210">
        <f t="shared" si="0"/>
        <v>3319.8261939519566</v>
      </c>
      <c r="K66" s="210">
        <v>1.48752</v>
      </c>
      <c r="L66" s="210">
        <v>0</v>
      </c>
      <c r="M66" s="210">
        <v>0</v>
      </c>
      <c r="N66" s="210">
        <v>0</v>
      </c>
      <c r="O66" s="210">
        <v>0</v>
      </c>
      <c r="P66" s="210">
        <f t="shared" si="1"/>
        <v>1.48752</v>
      </c>
      <c r="Q66" s="210">
        <v>0</v>
      </c>
      <c r="R66" s="211">
        <v>0</v>
      </c>
      <c r="S66" s="212">
        <f t="shared" si="2"/>
        <v>3321.3137139519567</v>
      </c>
      <c r="T66" s="201"/>
    </row>
    <row r="67" spans="1:20" s="172" customFormat="1" ht="10" customHeight="1" x14ac:dyDescent="0.25">
      <c r="A67" s="178"/>
      <c r="B67" s="208"/>
      <c r="C67" s="189"/>
      <c r="D67" s="195"/>
      <c r="E67" s="195"/>
      <c r="F67" s="195"/>
      <c r="G67" s="195"/>
      <c r="H67" s="195"/>
      <c r="I67" s="195"/>
      <c r="J67" s="191">
        <f t="shared" si="0"/>
        <v>0</v>
      </c>
      <c r="K67" s="195"/>
      <c r="L67" s="195"/>
      <c r="M67" s="195"/>
      <c r="N67" s="195"/>
      <c r="O67" s="195"/>
      <c r="P67" s="191">
        <f t="shared" si="1"/>
        <v>0</v>
      </c>
      <c r="Q67" s="190"/>
      <c r="R67" s="192"/>
      <c r="S67" s="193">
        <f t="shared" si="2"/>
        <v>0</v>
      </c>
      <c r="T67" s="11"/>
    </row>
    <row r="68" spans="1:20" s="172" customFormat="1" ht="18" customHeight="1" x14ac:dyDescent="0.25">
      <c r="A68" s="197"/>
      <c r="B68" s="208"/>
      <c r="C68" s="209" t="s">
        <v>203</v>
      </c>
      <c r="D68" s="210">
        <v>2224.7748199999996</v>
      </c>
      <c r="E68" s="210">
        <v>0</v>
      </c>
      <c r="F68" s="210">
        <v>8.8188167332742591</v>
      </c>
      <c r="G68" s="210">
        <v>0</v>
      </c>
      <c r="H68" s="210">
        <v>0</v>
      </c>
      <c r="I68" s="210">
        <v>0</v>
      </c>
      <c r="J68" s="210">
        <f t="shared" si="0"/>
        <v>2233.5936367332738</v>
      </c>
      <c r="K68" s="210">
        <v>0</v>
      </c>
      <c r="L68" s="210">
        <v>0</v>
      </c>
      <c r="M68" s="210">
        <v>0</v>
      </c>
      <c r="N68" s="210">
        <v>0</v>
      </c>
      <c r="O68" s="210">
        <v>0</v>
      </c>
      <c r="P68" s="210">
        <f t="shared" si="1"/>
        <v>0</v>
      </c>
      <c r="Q68" s="210">
        <v>0</v>
      </c>
      <c r="R68" s="211">
        <v>0</v>
      </c>
      <c r="S68" s="212">
        <f t="shared" si="2"/>
        <v>2233.5936367332738</v>
      </c>
      <c r="T68" s="201"/>
    </row>
    <row r="69" spans="1:20" s="172" customFormat="1" ht="10" customHeight="1" x14ac:dyDescent="0.25">
      <c r="A69" s="178"/>
      <c r="B69" s="208"/>
      <c r="C69" s="189"/>
      <c r="D69" s="195"/>
      <c r="E69" s="195"/>
      <c r="F69" s="195"/>
      <c r="G69" s="195"/>
      <c r="H69" s="195"/>
      <c r="I69" s="195"/>
      <c r="J69" s="191">
        <f t="shared" si="0"/>
        <v>0</v>
      </c>
      <c r="K69" s="195"/>
      <c r="L69" s="195"/>
      <c r="M69" s="195"/>
      <c r="N69" s="195"/>
      <c r="O69" s="195"/>
      <c r="P69" s="191">
        <f t="shared" si="1"/>
        <v>0</v>
      </c>
      <c r="Q69" s="190"/>
      <c r="R69" s="192"/>
      <c r="S69" s="193">
        <f t="shared" si="2"/>
        <v>0</v>
      </c>
      <c r="T69" s="11"/>
    </row>
    <row r="70" spans="1:20" s="172" customFormat="1" ht="18" customHeight="1" x14ac:dyDescent="0.25">
      <c r="A70" s="197"/>
      <c r="B70" s="208"/>
      <c r="C70" s="209" t="s">
        <v>204</v>
      </c>
      <c r="D70" s="210">
        <f>D64+D66+D68</f>
        <v>11526.552170000003</v>
      </c>
      <c r="E70" s="210">
        <f t="shared" ref="E70:R70" si="25">E64+E66+E68</f>
        <v>533.53729443029863</v>
      </c>
      <c r="F70" s="210">
        <f t="shared" si="25"/>
        <v>-1354.1940849442044</v>
      </c>
      <c r="G70" s="210">
        <f t="shared" si="25"/>
        <v>-1684.8381925760439</v>
      </c>
      <c r="H70" s="210">
        <f t="shared" si="25"/>
        <v>4379.6623534070004</v>
      </c>
      <c r="I70" s="210">
        <f t="shared" si="25"/>
        <v>-1592.3773612490913</v>
      </c>
      <c r="J70" s="210">
        <f t="shared" si="0"/>
        <v>11808.342179067962</v>
      </c>
      <c r="K70" s="210">
        <f t="shared" ref="K70:O70" si="26">K64+K66+K68</f>
        <v>1482.188830000001</v>
      </c>
      <c r="L70" s="210">
        <f t="shared" si="26"/>
        <v>1099.5690299999999</v>
      </c>
      <c r="M70" s="210">
        <f t="shared" si="26"/>
        <v>-10.96998</v>
      </c>
      <c r="N70" s="210">
        <f t="shared" si="26"/>
        <v>0</v>
      </c>
      <c r="O70" s="210">
        <f t="shared" si="26"/>
        <v>-1043.9512799999998</v>
      </c>
      <c r="P70" s="210">
        <f t="shared" si="1"/>
        <v>1526.836600000001</v>
      </c>
      <c r="Q70" s="210">
        <f t="shared" si="25"/>
        <v>0</v>
      </c>
      <c r="R70" s="210">
        <f t="shared" si="25"/>
        <v>1296.0521600000006</v>
      </c>
      <c r="S70" s="210">
        <f t="shared" si="2"/>
        <v>12039.126619067962</v>
      </c>
      <c r="T70" s="201"/>
    </row>
    <row r="71" spans="1:20" s="172" customFormat="1" ht="10" customHeight="1" thickBot="1" x14ac:dyDescent="0.3">
      <c r="A71" s="178"/>
      <c r="B71" s="208"/>
      <c r="C71" s="213" t="s">
        <v>167</v>
      </c>
      <c r="D71" s="214"/>
      <c r="E71" s="214"/>
      <c r="F71" s="214"/>
      <c r="G71" s="214"/>
      <c r="H71" s="214"/>
      <c r="I71" s="214"/>
      <c r="J71" s="215"/>
      <c r="K71" s="214"/>
      <c r="L71" s="214"/>
      <c r="M71" s="214"/>
      <c r="N71" s="214"/>
      <c r="O71" s="214"/>
      <c r="P71" s="215"/>
      <c r="Q71" s="214"/>
      <c r="R71" s="216"/>
      <c r="S71" s="217">
        <f t="shared" si="2"/>
        <v>0</v>
      </c>
      <c r="T71" s="11"/>
    </row>
    <row r="72" spans="1:20" s="160" customFormat="1" ht="18" customHeight="1" x14ac:dyDescent="0.25">
      <c r="A72" s="218"/>
      <c r="B72" s="208"/>
      <c r="C72" s="170" t="s">
        <v>167</v>
      </c>
      <c r="D72" s="170"/>
      <c r="E72" s="170"/>
      <c r="F72" s="170"/>
      <c r="G72" s="170"/>
      <c r="H72" s="170"/>
      <c r="I72" s="170"/>
      <c r="J72" s="219"/>
      <c r="K72" s="170"/>
      <c r="L72" s="170"/>
      <c r="M72" s="170"/>
      <c r="N72" s="170"/>
      <c r="O72" s="170"/>
      <c r="P72" s="219"/>
      <c r="Q72" s="170"/>
      <c r="R72" s="170"/>
      <c r="S72" s="220"/>
      <c r="T72" s="170"/>
    </row>
  </sheetData>
  <mergeCells count="7">
    <mergeCell ref="S2:S3"/>
    <mergeCell ref="C6:C8"/>
    <mergeCell ref="J6:J8"/>
    <mergeCell ref="P6:P8"/>
    <mergeCell ref="S6:S8"/>
    <mergeCell ref="Q7:Q8"/>
    <mergeCell ref="R7:R8"/>
  </mergeCells>
  <printOptions horizontalCentered="1"/>
  <pageMargins left="0" right="0" top="0.31496062992125984" bottom="0.39370078740157483" header="0.31496062992125984" footer="0.27559055118110237"/>
  <pageSetup paperSize="9" scale="61" fitToHeight="2" orientation="landscape" r:id="rId1"/>
  <headerFooter alignWithMargins="0">
    <oddFooter>&amp;L&amp;"Calibri,Regular"&amp;8&amp;Z&amp;F - &amp;A&amp;R&amp;"Calibri,Regular"&amp;8&amp;D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U73"/>
  <sheetViews>
    <sheetView showGridLines="0" zoomScaleNormal="100" workbookViewId="0">
      <pane xSplit="3" ySplit="8" topLeftCell="D9" activePane="bottomRight" state="frozen"/>
      <selection activeCell="B3" sqref="B3:D3"/>
      <selection pane="topRight" activeCell="B3" sqref="B3:D3"/>
      <selection pane="bottomLeft" activeCell="B3" sqref="B3:D3"/>
      <selection pane="bottomRight" activeCell="I17" activeCellId="1" sqref="D17:F17 I17"/>
    </sheetView>
  </sheetViews>
  <sheetFormatPr defaultColWidth="18.7265625" defaultRowHeight="18" customHeight="1" outlineLevelCol="1" x14ac:dyDescent="0.25"/>
  <cols>
    <col min="1" max="1" width="1.453125" customWidth="1"/>
    <col min="2" max="2" width="30.7265625" customWidth="1" outlineLevel="1"/>
    <col min="3" max="3" width="50.7265625" customWidth="1"/>
    <col min="4" max="10" width="17.7265625" customWidth="1" outlineLevel="1"/>
    <col min="11" max="11" width="17.7265625" customWidth="1"/>
    <col min="12" max="16" width="17.7265625" customWidth="1" outlineLevel="1"/>
    <col min="17" max="17" width="17.7265625" customWidth="1"/>
    <col min="18" max="19" width="17.7265625" customWidth="1" outlineLevel="1"/>
    <col min="20" max="20" width="18.7265625" customWidth="1"/>
    <col min="21" max="21" width="1.453125" customWidth="1"/>
  </cols>
  <sheetData>
    <row r="1" spans="1:21" s="160" customFormat="1" ht="10" customHeight="1" x14ac:dyDescent="0.25">
      <c r="A1"/>
      <c r="B1"/>
      <c r="C1" s="159"/>
      <c r="D1" s="160">
        <v>0</v>
      </c>
      <c r="E1" s="160">
        <v>0</v>
      </c>
      <c r="F1" s="160">
        <v>0</v>
      </c>
      <c r="G1" s="160">
        <v>0</v>
      </c>
      <c r="H1" s="160">
        <v>0</v>
      </c>
      <c r="I1" s="160">
        <v>0</v>
      </c>
      <c r="J1" s="160">
        <v>0</v>
      </c>
      <c r="K1" s="161">
        <v>0</v>
      </c>
      <c r="L1" s="160">
        <v>0</v>
      </c>
      <c r="M1" s="160">
        <v>0</v>
      </c>
      <c r="N1" s="160">
        <v>0</v>
      </c>
      <c r="O1" s="160">
        <v>0</v>
      </c>
      <c r="P1" s="160">
        <v>0</v>
      </c>
      <c r="Q1" s="160">
        <v>0</v>
      </c>
      <c r="R1" s="159"/>
      <c r="S1" s="159"/>
      <c r="T1" s="162">
        <f>(T63-L63)*1000</f>
        <v>5027252.279636546</v>
      </c>
      <c r="U1" s="159"/>
    </row>
    <row r="2" spans="1:21" s="166" customFormat="1" ht="18" customHeight="1" x14ac:dyDescent="0.25">
      <c r="A2"/>
      <c r="B2"/>
      <c r="C2" s="163" t="s">
        <v>154</v>
      </c>
      <c r="D2" s="160"/>
      <c r="E2" s="160"/>
      <c r="F2" s="164"/>
      <c r="G2" s="164"/>
      <c r="H2" s="164"/>
      <c r="I2" s="164"/>
      <c r="J2" s="164"/>
      <c r="K2" s="165"/>
      <c r="L2" s="164"/>
      <c r="M2" s="164"/>
      <c r="N2" s="164"/>
      <c r="O2" s="164"/>
      <c r="P2" s="164"/>
      <c r="Q2" s="165"/>
      <c r="R2" s="164"/>
      <c r="S2" s="164"/>
      <c r="T2" s="395" t="s">
        <v>155</v>
      </c>
      <c r="U2" s="164"/>
    </row>
    <row r="3" spans="1:21" s="166" customFormat="1" ht="18" customHeight="1" x14ac:dyDescent="0.25">
      <c r="A3"/>
      <c r="B3"/>
      <c r="C3" s="163" t="s">
        <v>156</v>
      </c>
      <c r="D3" s="162"/>
      <c r="E3" s="162"/>
      <c r="F3" s="164"/>
      <c r="G3" s="164"/>
      <c r="H3" s="164"/>
      <c r="I3" s="164"/>
      <c r="J3" s="164"/>
      <c r="K3" s="165"/>
      <c r="L3" s="164"/>
      <c r="M3" s="164"/>
      <c r="N3" s="164"/>
      <c r="O3" s="164"/>
      <c r="P3" s="164"/>
      <c r="Q3" s="165"/>
      <c r="R3" s="167"/>
      <c r="S3" s="164"/>
      <c r="T3" s="396"/>
      <c r="U3" s="164"/>
    </row>
    <row r="4" spans="1:21" s="166" customFormat="1" ht="18" customHeight="1" x14ac:dyDescent="0.25">
      <c r="A4"/>
      <c r="B4"/>
      <c r="C4" s="168" t="s">
        <v>157</v>
      </c>
      <c r="D4" s="164"/>
      <c r="E4" s="164"/>
      <c r="F4" s="164"/>
      <c r="G4" s="164"/>
      <c r="H4" s="164"/>
      <c r="I4" s="164"/>
      <c r="J4" s="164"/>
      <c r="K4" s="165"/>
      <c r="L4" s="164"/>
      <c r="M4" s="164"/>
      <c r="N4" s="164"/>
      <c r="O4" s="164"/>
      <c r="P4" s="164"/>
      <c r="Q4" s="165"/>
      <c r="R4" s="167"/>
      <c r="S4" s="164"/>
      <c r="T4" s="169">
        <f>P8</f>
        <v>44012</v>
      </c>
      <c r="U4" s="164"/>
    </row>
    <row r="5" spans="1:21" s="172" customFormat="1" ht="10" customHeight="1" thickBot="1" x14ac:dyDescent="0.3">
      <c r="A5"/>
      <c r="B5"/>
      <c r="C5" s="170"/>
      <c r="D5" s="11"/>
      <c r="E5" s="11"/>
      <c r="F5" s="11"/>
      <c r="G5" s="11"/>
      <c r="H5" s="11"/>
      <c r="I5" s="11"/>
      <c r="J5" s="11"/>
      <c r="K5" s="171"/>
      <c r="L5" s="11"/>
      <c r="M5" s="11"/>
      <c r="N5" s="11"/>
      <c r="O5" s="11"/>
      <c r="P5" s="11"/>
      <c r="Q5" s="171"/>
      <c r="R5" s="11"/>
      <c r="S5" s="11"/>
      <c r="T5" s="171"/>
      <c r="U5" s="11"/>
    </row>
    <row r="6" spans="1:21" s="166" customFormat="1" ht="18" customHeight="1" x14ac:dyDescent="0.25">
      <c r="A6"/>
      <c r="B6"/>
      <c r="C6" s="397" t="s">
        <v>158</v>
      </c>
      <c r="D6" s="173" t="s">
        <v>159</v>
      </c>
      <c r="E6" s="173" t="s">
        <v>205</v>
      </c>
      <c r="F6" s="173" t="s">
        <v>208</v>
      </c>
      <c r="G6" s="173" t="s">
        <v>209</v>
      </c>
      <c r="H6" s="173" t="s">
        <v>210</v>
      </c>
      <c r="I6" s="173" t="s">
        <v>165</v>
      </c>
      <c r="J6" s="173" t="s">
        <v>166</v>
      </c>
      <c r="K6" s="399" t="s">
        <v>160</v>
      </c>
      <c r="L6" s="173" t="s">
        <v>211</v>
      </c>
      <c r="M6" s="173" t="s">
        <v>212</v>
      </c>
      <c r="N6" s="173" t="s">
        <v>213</v>
      </c>
      <c r="O6" s="173" t="s">
        <v>165</v>
      </c>
      <c r="P6" s="173" t="s">
        <v>166</v>
      </c>
      <c r="Q6" s="399" t="s">
        <v>161</v>
      </c>
      <c r="R6" s="174" t="s">
        <v>162</v>
      </c>
      <c r="S6" s="175"/>
      <c r="T6" s="402" t="s">
        <v>163</v>
      </c>
      <c r="U6" s="164"/>
    </row>
    <row r="7" spans="1:21" s="166" customFormat="1" ht="18" customHeight="1" x14ac:dyDescent="0.25">
      <c r="A7"/>
      <c r="B7"/>
      <c r="C7" s="398"/>
      <c r="D7" s="176" t="s">
        <v>164</v>
      </c>
      <c r="E7" s="176" t="s">
        <v>164</v>
      </c>
      <c r="F7" s="176" t="s">
        <v>164</v>
      </c>
      <c r="G7" s="176" t="s">
        <v>164</v>
      </c>
      <c r="H7" s="176" t="s">
        <v>164</v>
      </c>
      <c r="I7" s="176" t="s">
        <v>164</v>
      </c>
      <c r="J7" s="176" t="s">
        <v>164</v>
      </c>
      <c r="K7" s="400"/>
      <c r="L7" s="176" t="s">
        <v>164</v>
      </c>
      <c r="M7" s="176" t="s">
        <v>164</v>
      </c>
      <c r="N7" s="176" t="s">
        <v>164</v>
      </c>
      <c r="O7" s="176" t="s">
        <v>164</v>
      </c>
      <c r="P7" s="176" t="s">
        <v>164</v>
      </c>
      <c r="Q7" s="400"/>
      <c r="R7" s="404" t="s">
        <v>165</v>
      </c>
      <c r="S7" s="405" t="s">
        <v>166</v>
      </c>
      <c r="T7" s="403"/>
      <c r="U7" s="164"/>
    </row>
    <row r="8" spans="1:21" s="166" customFormat="1" ht="18" customHeight="1" thickBot="1" x14ac:dyDescent="0.3">
      <c r="A8"/>
      <c r="B8"/>
      <c r="C8" s="398"/>
      <c r="D8" s="177">
        <v>44012</v>
      </c>
      <c r="E8" s="177">
        <v>44012</v>
      </c>
      <c r="F8" s="177">
        <v>44012</v>
      </c>
      <c r="G8" s="177">
        <v>44012</v>
      </c>
      <c r="H8" s="177">
        <v>44012</v>
      </c>
      <c r="I8" s="177">
        <v>44012</v>
      </c>
      <c r="J8" s="177">
        <v>44012</v>
      </c>
      <c r="K8" s="401"/>
      <c r="L8" s="177">
        <v>44012</v>
      </c>
      <c r="M8" s="177">
        <v>44012</v>
      </c>
      <c r="N8" s="177">
        <v>44012</v>
      </c>
      <c r="O8" s="177">
        <v>44012</v>
      </c>
      <c r="P8" s="177">
        <v>44012</v>
      </c>
      <c r="Q8" s="401"/>
      <c r="R8" s="404"/>
      <c r="S8" s="405"/>
      <c r="T8" s="403"/>
      <c r="U8" s="164"/>
    </row>
    <row r="9" spans="1:21" s="172" customFormat="1" ht="10" customHeight="1" x14ac:dyDescent="0.25">
      <c r="A9" s="178"/>
      <c r="B9" s="179"/>
      <c r="C9" s="180" t="s">
        <v>167</v>
      </c>
      <c r="D9" s="181"/>
      <c r="E9" s="181"/>
      <c r="F9" s="181"/>
      <c r="G9" s="181"/>
      <c r="H9" s="181"/>
      <c r="I9" s="181"/>
      <c r="J9" s="181"/>
      <c r="K9" s="182"/>
      <c r="L9" s="181"/>
      <c r="M9" s="181"/>
      <c r="N9" s="181"/>
      <c r="O9" s="181"/>
      <c r="P9" s="181"/>
      <c r="Q9" s="182"/>
      <c r="R9" s="181"/>
      <c r="S9" s="183"/>
      <c r="T9" s="184"/>
      <c r="U9" s="11"/>
    </row>
    <row r="10" spans="1:21" s="172" customFormat="1" ht="18" customHeight="1" x14ac:dyDescent="0.25">
      <c r="A10" s="178"/>
      <c r="B10" s="179" t="s">
        <v>3</v>
      </c>
      <c r="C10" s="185" t="s">
        <v>168</v>
      </c>
      <c r="D10" s="186">
        <v>129643.04991999999</v>
      </c>
      <c r="E10" s="186">
        <v>0</v>
      </c>
      <c r="F10" s="186">
        <v>1053.1607432097076</v>
      </c>
      <c r="G10" s="186">
        <v>0</v>
      </c>
      <c r="H10" s="186">
        <v>377.2151996279419</v>
      </c>
      <c r="I10" s="186">
        <v>0</v>
      </c>
      <c r="J10" s="186">
        <v>-2517.5389200000004</v>
      </c>
      <c r="K10" s="187">
        <f>SUM(D10:J10)</f>
        <v>128555.88694283763</v>
      </c>
      <c r="L10" s="186">
        <v>0</v>
      </c>
      <c r="M10" s="186">
        <v>0</v>
      </c>
      <c r="N10" s="186">
        <v>0</v>
      </c>
      <c r="O10" s="186">
        <v>0</v>
      </c>
      <c r="P10" s="186">
        <v>0</v>
      </c>
      <c r="Q10" s="187">
        <f>SUM(L10:P10)</f>
        <v>0</v>
      </c>
      <c r="R10" s="186"/>
      <c r="S10" s="186"/>
      <c r="T10" s="188">
        <f>K10+Q10+R10-S10</f>
        <v>128555.88694283763</v>
      </c>
      <c r="U10" s="11"/>
    </row>
    <row r="11" spans="1:21" s="172" customFormat="1" ht="10" customHeight="1" x14ac:dyDescent="0.25">
      <c r="A11" s="178"/>
      <c r="B11" s="179"/>
      <c r="C11" s="189" t="s">
        <v>167</v>
      </c>
      <c r="D11" s="190"/>
      <c r="E11" s="190"/>
      <c r="F11" s="190"/>
      <c r="G11" s="190"/>
      <c r="H11" s="190"/>
      <c r="I11" s="190"/>
      <c r="J11" s="190"/>
      <c r="K11" s="191">
        <f t="shared" ref="K11:K71" si="0">SUM(D11:J11)</f>
        <v>0</v>
      </c>
      <c r="L11" s="190"/>
      <c r="M11" s="190"/>
      <c r="N11" s="190"/>
      <c r="O11" s="190"/>
      <c r="P11" s="190"/>
      <c r="Q11" s="191">
        <f t="shared" ref="Q11:Q71" si="1">SUM(L11:P11)</f>
        <v>0</v>
      </c>
      <c r="R11" s="190"/>
      <c r="S11" s="192"/>
      <c r="T11" s="193">
        <f t="shared" ref="T11:T72" si="2">K11+Q11+R11-S11</f>
        <v>0</v>
      </c>
      <c r="U11" s="11"/>
    </row>
    <row r="12" spans="1:21" s="172" customFormat="1" ht="18" customHeight="1" x14ac:dyDescent="0.25">
      <c r="A12" s="178"/>
      <c r="B12" s="194" t="s">
        <v>4</v>
      </c>
      <c r="C12" s="189" t="s">
        <v>169</v>
      </c>
      <c r="D12" s="190">
        <v>-18737.360689999998</v>
      </c>
      <c r="E12" s="190">
        <v>0</v>
      </c>
      <c r="F12" s="190">
        <v>-31.069005644048698</v>
      </c>
      <c r="G12" s="190">
        <v>0</v>
      </c>
      <c r="H12" s="190">
        <v>0</v>
      </c>
      <c r="I12" s="190">
        <v>0</v>
      </c>
      <c r="J12" s="190">
        <v>0</v>
      </c>
      <c r="K12" s="191">
        <f t="shared" si="0"/>
        <v>-18768.429695644045</v>
      </c>
      <c r="L12" s="190">
        <v>0</v>
      </c>
      <c r="M12" s="190">
        <v>0</v>
      </c>
      <c r="N12" s="190">
        <v>0</v>
      </c>
      <c r="O12" s="190">
        <v>0</v>
      </c>
      <c r="P12" s="190">
        <v>0</v>
      </c>
      <c r="Q12" s="191">
        <f t="shared" si="1"/>
        <v>0</v>
      </c>
      <c r="R12" s="190"/>
      <c r="S12" s="192"/>
      <c r="T12" s="193">
        <f t="shared" si="2"/>
        <v>-18768.429695644045</v>
      </c>
      <c r="U12" s="11"/>
    </row>
    <row r="13" spans="1:21" s="172" customFormat="1" ht="18" customHeight="1" x14ac:dyDescent="0.25">
      <c r="A13" s="178"/>
      <c r="B13" s="194" t="s">
        <v>5</v>
      </c>
      <c r="C13" s="189" t="s">
        <v>170</v>
      </c>
      <c r="D13" s="190">
        <v>-3480.8210700000004</v>
      </c>
      <c r="E13" s="190">
        <v>0</v>
      </c>
      <c r="F13" s="190">
        <v>0</v>
      </c>
      <c r="G13" s="190">
        <v>0</v>
      </c>
      <c r="H13" s="190">
        <v>0</v>
      </c>
      <c r="I13" s="190">
        <v>0</v>
      </c>
      <c r="J13" s="190">
        <v>0</v>
      </c>
      <c r="K13" s="191">
        <f t="shared" si="0"/>
        <v>-3480.8210700000004</v>
      </c>
      <c r="L13" s="190">
        <v>0</v>
      </c>
      <c r="M13" s="190">
        <v>0</v>
      </c>
      <c r="N13" s="190">
        <v>0</v>
      </c>
      <c r="O13" s="190">
        <v>0</v>
      </c>
      <c r="P13" s="190">
        <v>0</v>
      </c>
      <c r="Q13" s="191">
        <f t="shared" si="1"/>
        <v>0</v>
      </c>
      <c r="R13" s="190"/>
      <c r="S13" s="192"/>
      <c r="T13" s="193">
        <f t="shared" si="2"/>
        <v>-3480.8210700000004</v>
      </c>
      <c r="U13" s="11"/>
    </row>
    <row r="14" spans="1:21" s="172" customFormat="1" ht="10" customHeight="1" x14ac:dyDescent="0.25">
      <c r="A14" s="178"/>
      <c r="B14" s="179"/>
      <c r="C14" s="189" t="s">
        <v>167</v>
      </c>
      <c r="D14" s="195"/>
      <c r="E14" s="195"/>
      <c r="F14" s="195"/>
      <c r="G14" s="195"/>
      <c r="H14" s="195"/>
      <c r="I14" s="195"/>
      <c r="J14" s="195"/>
      <c r="K14" s="191">
        <f t="shared" si="0"/>
        <v>0</v>
      </c>
      <c r="L14" s="195"/>
      <c r="M14" s="195"/>
      <c r="N14" s="195"/>
      <c r="O14" s="195"/>
      <c r="P14" s="195"/>
      <c r="Q14" s="191">
        <f t="shared" si="1"/>
        <v>0</v>
      </c>
      <c r="R14" s="190"/>
      <c r="S14" s="192"/>
      <c r="T14" s="193">
        <f t="shared" si="2"/>
        <v>0</v>
      </c>
      <c r="U14" s="11"/>
    </row>
    <row r="15" spans="1:21" s="172" customFormat="1" ht="18" customHeight="1" x14ac:dyDescent="0.25">
      <c r="A15" s="178"/>
      <c r="B15" s="179"/>
      <c r="C15" s="185" t="s">
        <v>171</v>
      </c>
      <c r="D15" s="186">
        <v>107424.86815999998</v>
      </c>
      <c r="E15" s="186">
        <v>0</v>
      </c>
      <c r="F15" s="186">
        <v>1022.0917375656588</v>
      </c>
      <c r="G15" s="186">
        <v>0</v>
      </c>
      <c r="H15" s="186">
        <v>377.2151996279419</v>
      </c>
      <c r="I15" s="186">
        <v>0</v>
      </c>
      <c r="J15" s="186">
        <v>-2517.5389200000004</v>
      </c>
      <c r="K15" s="187">
        <f t="shared" si="0"/>
        <v>106306.63617719358</v>
      </c>
      <c r="L15" s="186">
        <f t="shared" ref="L15:N15" si="3">SUM(L10:L13)</f>
        <v>0</v>
      </c>
      <c r="M15" s="186">
        <f t="shared" si="3"/>
        <v>0</v>
      </c>
      <c r="N15" s="186">
        <f t="shared" si="3"/>
        <v>0</v>
      </c>
      <c r="O15" s="186">
        <f t="shared" ref="O15:P15" si="4">SUM(O10:O13)</f>
        <v>0</v>
      </c>
      <c r="P15" s="186">
        <f t="shared" si="4"/>
        <v>0</v>
      </c>
      <c r="Q15" s="187">
        <f t="shared" si="1"/>
        <v>0</v>
      </c>
      <c r="R15" s="186">
        <f t="shared" ref="R15:S15" si="5">SUM(R10:R13)</f>
        <v>0</v>
      </c>
      <c r="S15" s="186">
        <f t="shared" si="5"/>
        <v>0</v>
      </c>
      <c r="T15" s="188">
        <f t="shared" si="2"/>
        <v>106306.63617719358</v>
      </c>
      <c r="U15" s="11"/>
    </row>
    <row r="16" spans="1:21" s="172" customFormat="1" ht="10" customHeight="1" x14ac:dyDescent="0.25">
      <c r="A16" s="178"/>
      <c r="B16" s="179"/>
      <c r="C16" s="189" t="s">
        <v>167</v>
      </c>
      <c r="D16" s="195"/>
      <c r="E16" s="195"/>
      <c r="F16" s="195"/>
      <c r="G16" s="195"/>
      <c r="H16" s="195"/>
      <c r="I16" s="195"/>
      <c r="J16" s="195"/>
      <c r="K16" s="191">
        <f t="shared" si="0"/>
        <v>0</v>
      </c>
      <c r="L16" s="195"/>
      <c r="M16" s="195"/>
      <c r="N16" s="195"/>
      <c r="O16" s="195"/>
      <c r="P16" s="195"/>
      <c r="Q16" s="191">
        <f t="shared" si="1"/>
        <v>0</v>
      </c>
      <c r="R16" s="190"/>
      <c r="S16" s="192"/>
      <c r="T16" s="193">
        <f t="shared" si="2"/>
        <v>0</v>
      </c>
      <c r="U16" s="11"/>
    </row>
    <row r="17" spans="1:21" s="172" customFormat="1" ht="18" customHeight="1" x14ac:dyDescent="0.25">
      <c r="A17" s="178"/>
      <c r="B17" s="194" t="s">
        <v>7</v>
      </c>
      <c r="C17" s="189" t="s">
        <v>172</v>
      </c>
      <c r="D17" s="190">
        <v>-76533.334409999952</v>
      </c>
      <c r="E17" s="190">
        <v>-296.56341000000009</v>
      </c>
      <c r="F17" s="190">
        <v>-318.24333299733513</v>
      </c>
      <c r="G17" s="190">
        <v>0</v>
      </c>
      <c r="H17" s="190">
        <v>-23.505976600186852</v>
      </c>
      <c r="I17" s="190">
        <v>2517.5389200000004</v>
      </c>
      <c r="J17" s="190">
        <v>0</v>
      </c>
      <c r="K17" s="191">
        <f t="shared" si="0"/>
        <v>-74654.108209597471</v>
      </c>
      <c r="L17" s="190">
        <v>0</v>
      </c>
      <c r="M17" s="190">
        <v>0</v>
      </c>
      <c r="N17" s="190">
        <v>0</v>
      </c>
      <c r="O17" s="190">
        <v>0</v>
      </c>
      <c r="P17" s="190">
        <v>0</v>
      </c>
      <c r="Q17" s="191">
        <f t="shared" si="1"/>
        <v>0</v>
      </c>
      <c r="R17" s="190"/>
      <c r="S17" s="11"/>
      <c r="T17" s="193">
        <f t="shared" si="2"/>
        <v>-74654.108209597471</v>
      </c>
      <c r="U17" s="11"/>
    </row>
    <row r="18" spans="1:21" s="172" customFormat="1" ht="10" customHeight="1" x14ac:dyDescent="0.25">
      <c r="A18" s="178"/>
      <c r="B18" s="194"/>
      <c r="C18" s="189" t="s">
        <v>167</v>
      </c>
      <c r="D18" s="195"/>
      <c r="E18" s="195"/>
      <c r="F18" s="195"/>
      <c r="G18" s="195"/>
      <c r="H18" s="195"/>
      <c r="I18" s="195"/>
      <c r="J18" s="195"/>
      <c r="K18" s="191">
        <f t="shared" si="0"/>
        <v>0</v>
      </c>
      <c r="L18" s="195"/>
      <c r="M18" s="195"/>
      <c r="N18" s="195"/>
      <c r="O18" s="195"/>
      <c r="P18" s="195"/>
      <c r="Q18" s="191">
        <f t="shared" si="1"/>
        <v>0</v>
      </c>
      <c r="R18" s="190"/>
      <c r="S18" s="192"/>
      <c r="T18" s="193">
        <f t="shared" si="2"/>
        <v>0</v>
      </c>
      <c r="U18" s="11"/>
    </row>
    <row r="19" spans="1:21" s="172" customFormat="1" ht="18" customHeight="1" x14ac:dyDescent="0.25">
      <c r="A19" s="178"/>
      <c r="B19" s="179"/>
      <c r="C19" s="185" t="s">
        <v>45</v>
      </c>
      <c r="D19" s="186">
        <f>SUM(D15:D17)</f>
        <v>30891.533750000031</v>
      </c>
      <c r="E19" s="186">
        <f>SUM(E15:E17)</f>
        <v>-296.56341000000009</v>
      </c>
      <c r="F19" s="186">
        <f t="shared" ref="F19:S19" si="6">SUM(F15:F17)</f>
        <v>703.84840456832376</v>
      </c>
      <c r="G19" s="186">
        <f t="shared" si="6"/>
        <v>0</v>
      </c>
      <c r="H19" s="186">
        <f t="shared" si="6"/>
        <v>353.70922302775506</v>
      </c>
      <c r="I19" s="186">
        <f t="shared" si="6"/>
        <v>2517.5389200000004</v>
      </c>
      <c r="J19" s="186">
        <f t="shared" si="6"/>
        <v>-2517.5389200000004</v>
      </c>
      <c r="K19" s="187">
        <f t="shared" si="0"/>
        <v>31652.527967596114</v>
      </c>
      <c r="L19" s="186">
        <f t="shared" ref="L19:P19" si="7">SUM(L15:L17)</f>
        <v>0</v>
      </c>
      <c r="M19" s="186">
        <f t="shared" si="7"/>
        <v>0</v>
      </c>
      <c r="N19" s="186">
        <f t="shared" si="7"/>
        <v>0</v>
      </c>
      <c r="O19" s="186">
        <f t="shared" si="7"/>
        <v>0</v>
      </c>
      <c r="P19" s="186">
        <f t="shared" si="7"/>
        <v>0</v>
      </c>
      <c r="Q19" s="187">
        <f t="shared" si="1"/>
        <v>0</v>
      </c>
      <c r="R19" s="186">
        <f t="shared" si="6"/>
        <v>0</v>
      </c>
      <c r="S19" s="186">
        <f t="shared" si="6"/>
        <v>0</v>
      </c>
      <c r="T19" s="188">
        <f t="shared" si="2"/>
        <v>31652.527967596114</v>
      </c>
      <c r="U19" s="11"/>
    </row>
    <row r="20" spans="1:21" s="172" customFormat="1" ht="10" customHeight="1" x14ac:dyDescent="0.25">
      <c r="A20" s="178"/>
      <c r="B20" s="179"/>
      <c r="C20" s="189" t="s">
        <v>167</v>
      </c>
      <c r="D20" s="195"/>
      <c r="E20" s="195"/>
      <c r="F20" s="195"/>
      <c r="G20" s="195"/>
      <c r="H20" s="195"/>
      <c r="I20" s="195"/>
      <c r="J20" s="195"/>
      <c r="K20" s="191">
        <f t="shared" si="0"/>
        <v>0</v>
      </c>
      <c r="L20" s="195"/>
      <c r="M20" s="195"/>
      <c r="N20" s="195"/>
      <c r="O20" s="195"/>
      <c r="P20" s="195"/>
      <c r="Q20" s="191">
        <f t="shared" si="1"/>
        <v>0</v>
      </c>
      <c r="R20" s="190"/>
      <c r="S20" s="192"/>
      <c r="T20" s="193">
        <f t="shared" si="2"/>
        <v>0</v>
      </c>
      <c r="U20" s="11"/>
    </row>
    <row r="21" spans="1:21" s="172" customFormat="1" ht="18" customHeight="1" x14ac:dyDescent="0.25">
      <c r="A21" s="178"/>
      <c r="B21" s="179"/>
      <c r="C21" s="196" t="s">
        <v>173</v>
      </c>
      <c r="D21" s="195"/>
      <c r="E21" s="195"/>
      <c r="F21" s="195"/>
      <c r="G21" s="195"/>
      <c r="H21" s="195"/>
      <c r="I21" s="195"/>
      <c r="J21" s="195"/>
      <c r="K21" s="191">
        <f t="shared" si="0"/>
        <v>0</v>
      </c>
      <c r="L21" s="195"/>
      <c r="M21" s="195"/>
      <c r="N21" s="195"/>
      <c r="O21" s="195"/>
      <c r="P21" s="195"/>
      <c r="Q21" s="191">
        <f t="shared" si="1"/>
        <v>0</v>
      </c>
      <c r="R21" s="190"/>
      <c r="S21" s="192"/>
      <c r="T21" s="193">
        <f t="shared" si="2"/>
        <v>0</v>
      </c>
      <c r="U21" s="11"/>
    </row>
    <row r="22" spans="1:21" s="172" customFormat="1" ht="10" customHeight="1" x14ac:dyDescent="0.25">
      <c r="A22" s="178"/>
      <c r="B22" s="179"/>
      <c r="C22" s="189" t="s">
        <v>167</v>
      </c>
      <c r="D22" s="195"/>
      <c r="E22" s="195"/>
      <c r="F22" s="195"/>
      <c r="G22" s="195"/>
      <c r="H22" s="195"/>
      <c r="I22" s="195"/>
      <c r="J22" s="195"/>
      <c r="K22" s="191">
        <f t="shared" si="0"/>
        <v>0</v>
      </c>
      <c r="L22" s="195"/>
      <c r="M22" s="195"/>
      <c r="N22" s="195"/>
      <c r="O22" s="195"/>
      <c r="P22" s="195"/>
      <c r="Q22" s="191">
        <f t="shared" si="1"/>
        <v>0</v>
      </c>
      <c r="R22" s="190"/>
      <c r="S22" s="192"/>
      <c r="T22" s="193">
        <f t="shared" si="2"/>
        <v>0</v>
      </c>
      <c r="U22" s="11"/>
    </row>
    <row r="23" spans="1:21" s="172" customFormat="1" ht="18" customHeight="1" x14ac:dyDescent="0.25">
      <c r="A23" s="178"/>
      <c r="B23" s="194" t="s">
        <v>8</v>
      </c>
      <c r="C23" s="189" t="s">
        <v>174</v>
      </c>
      <c r="D23" s="190">
        <v>-9399.4528499999851</v>
      </c>
      <c r="E23" s="190">
        <v>0</v>
      </c>
      <c r="F23" s="190">
        <v>-89.10480502944138</v>
      </c>
      <c r="G23" s="190">
        <v>-1791.4276184795813</v>
      </c>
      <c r="H23" s="190">
        <v>-74.475066360567837</v>
      </c>
      <c r="I23" s="190">
        <v>0</v>
      </c>
      <c r="J23" s="190">
        <v>0</v>
      </c>
      <c r="K23" s="191">
        <f t="shared" si="0"/>
        <v>-11354.460339869576</v>
      </c>
      <c r="L23" s="190">
        <v>-2558.64966</v>
      </c>
      <c r="M23" s="190">
        <v>-393.20771999999994</v>
      </c>
      <c r="N23" s="190">
        <v>-19.28</v>
      </c>
      <c r="O23" s="190">
        <v>0</v>
      </c>
      <c r="P23" s="190">
        <v>0</v>
      </c>
      <c r="Q23" s="191">
        <f t="shared" si="1"/>
        <v>-2971.1373800000001</v>
      </c>
      <c r="R23" s="190"/>
      <c r="S23" s="11"/>
      <c r="T23" s="193">
        <f t="shared" si="2"/>
        <v>-14325.597719869576</v>
      </c>
      <c r="U23" s="11"/>
    </row>
    <row r="24" spans="1:21" s="172" customFormat="1" ht="18" customHeight="1" x14ac:dyDescent="0.25">
      <c r="A24" s="178"/>
      <c r="B24" s="194" t="s">
        <v>9</v>
      </c>
      <c r="C24" s="189" t="s">
        <v>175</v>
      </c>
      <c r="D24" s="190">
        <v>-9297.5371799999957</v>
      </c>
      <c r="E24" s="190">
        <v>-84.493180000000009</v>
      </c>
      <c r="F24" s="190">
        <v>-603.89254776181292</v>
      </c>
      <c r="G24" s="190">
        <v>-438.72545010313638</v>
      </c>
      <c r="H24" s="190">
        <v>-460.66913361304063</v>
      </c>
      <c r="I24" s="190">
        <v>0</v>
      </c>
      <c r="J24" s="190">
        <v>0</v>
      </c>
      <c r="K24" s="191">
        <f t="shared" si="0"/>
        <v>-10885.317491477985</v>
      </c>
      <c r="L24" s="190">
        <v>0</v>
      </c>
      <c r="M24" s="190">
        <v>0</v>
      </c>
      <c r="N24" s="190">
        <v>0</v>
      </c>
      <c r="O24" s="190">
        <v>0</v>
      </c>
      <c r="P24" s="190">
        <v>0</v>
      </c>
      <c r="Q24" s="191">
        <f t="shared" si="1"/>
        <v>0</v>
      </c>
      <c r="R24" s="190"/>
      <c r="S24" s="192"/>
      <c r="T24" s="193">
        <f t="shared" si="2"/>
        <v>-10885.317491477985</v>
      </c>
      <c r="U24" s="11"/>
    </row>
    <row r="25" spans="1:21" s="172" customFormat="1" ht="18" customHeight="1" x14ac:dyDescent="0.25">
      <c r="A25" s="178"/>
      <c r="B25" s="194" t="s">
        <v>10</v>
      </c>
      <c r="C25" s="189" t="s">
        <v>176</v>
      </c>
      <c r="D25" s="190">
        <v>-12012.468540000014</v>
      </c>
      <c r="E25" s="190">
        <v>-53.158479999999983</v>
      </c>
      <c r="F25" s="190">
        <v>0</v>
      </c>
      <c r="G25" s="190">
        <v>0</v>
      </c>
      <c r="H25" s="190">
        <v>0</v>
      </c>
      <c r="I25" s="190">
        <v>0</v>
      </c>
      <c r="J25" s="190">
        <v>0</v>
      </c>
      <c r="K25" s="191">
        <f t="shared" si="0"/>
        <v>-12065.627020000014</v>
      </c>
      <c r="L25" s="190">
        <v>0</v>
      </c>
      <c r="M25" s="190">
        <v>0</v>
      </c>
      <c r="N25" s="190">
        <v>0</v>
      </c>
      <c r="O25" s="190">
        <v>0</v>
      </c>
      <c r="P25" s="190">
        <v>0</v>
      </c>
      <c r="Q25" s="191">
        <f t="shared" si="1"/>
        <v>0</v>
      </c>
      <c r="R25" s="190"/>
      <c r="S25" s="192"/>
      <c r="T25" s="193">
        <f t="shared" si="2"/>
        <v>-12065.627020000014</v>
      </c>
      <c r="U25" s="11"/>
    </row>
    <row r="26" spans="1:21" s="172" customFormat="1" ht="18" customHeight="1" x14ac:dyDescent="0.25">
      <c r="A26" s="178"/>
      <c r="B26" s="194" t="s">
        <v>11</v>
      </c>
      <c r="C26" s="189" t="s">
        <v>177</v>
      </c>
      <c r="D26" s="190">
        <v>29657.560799999999</v>
      </c>
      <c r="E26" s="190">
        <v>0</v>
      </c>
      <c r="F26" s="190">
        <v>0</v>
      </c>
      <c r="G26" s="190">
        <v>0</v>
      </c>
      <c r="H26" s="190">
        <v>0</v>
      </c>
      <c r="I26" s="190">
        <v>0</v>
      </c>
      <c r="J26" s="190">
        <v>0</v>
      </c>
      <c r="K26" s="191">
        <f t="shared" si="0"/>
        <v>29657.560799999999</v>
      </c>
      <c r="L26" s="190">
        <v>0</v>
      </c>
      <c r="M26" s="190">
        <v>0</v>
      </c>
      <c r="N26" s="190">
        <v>0</v>
      </c>
      <c r="O26" s="190">
        <v>0</v>
      </c>
      <c r="P26" s="190">
        <v>0</v>
      </c>
      <c r="Q26" s="191">
        <f t="shared" si="1"/>
        <v>0</v>
      </c>
      <c r="R26" s="190"/>
      <c r="S26" s="192"/>
      <c r="T26" s="193">
        <f t="shared" si="2"/>
        <v>29657.560799999999</v>
      </c>
      <c r="U26" s="11"/>
    </row>
    <row r="27" spans="1:21" s="172" customFormat="1" ht="18" customHeight="1" x14ac:dyDescent="0.25">
      <c r="A27" s="178"/>
      <c r="B27" s="194" t="s">
        <v>12</v>
      </c>
      <c r="C27" s="189" t="s">
        <v>178</v>
      </c>
      <c r="D27" s="190">
        <v>0</v>
      </c>
      <c r="E27" s="190">
        <v>0</v>
      </c>
      <c r="F27" s="190">
        <v>0</v>
      </c>
      <c r="G27" s="190">
        <v>0</v>
      </c>
      <c r="H27" s="190">
        <v>0</v>
      </c>
      <c r="I27" s="190">
        <v>0</v>
      </c>
      <c r="J27" s="190">
        <v>0</v>
      </c>
      <c r="K27" s="191">
        <f t="shared" si="0"/>
        <v>0</v>
      </c>
      <c r="L27" s="190">
        <v>225.73367000000007</v>
      </c>
      <c r="M27" s="190">
        <v>-32.795479999999998</v>
      </c>
      <c r="N27" s="190">
        <v>0</v>
      </c>
      <c r="O27" s="190">
        <v>0</v>
      </c>
      <c r="P27" s="190">
        <v>0</v>
      </c>
      <c r="Q27" s="191">
        <f t="shared" si="1"/>
        <v>192.93819000000008</v>
      </c>
      <c r="R27" s="190"/>
      <c r="S27" s="192"/>
      <c r="T27" s="193">
        <f t="shared" si="2"/>
        <v>192.93819000000008</v>
      </c>
      <c r="U27" s="11"/>
    </row>
    <row r="28" spans="1:21" s="172" customFormat="1" ht="18" customHeight="1" x14ac:dyDescent="0.25">
      <c r="A28" s="178"/>
      <c r="B28" s="194" t="s">
        <v>15</v>
      </c>
      <c r="C28" s="189" t="s">
        <v>179</v>
      </c>
      <c r="D28" s="190">
        <v>7419.3593499999997</v>
      </c>
      <c r="E28" s="190">
        <v>0</v>
      </c>
      <c r="F28" s="190">
        <v>181.57060046317648</v>
      </c>
      <c r="G28" s="190">
        <v>0</v>
      </c>
      <c r="H28" s="190">
        <v>140.32682714161493</v>
      </c>
      <c r="I28" s="190">
        <v>0</v>
      </c>
      <c r="J28" s="190">
        <v>0</v>
      </c>
      <c r="K28" s="191">
        <f t="shared" si="0"/>
        <v>7741.2567776047908</v>
      </c>
      <c r="L28" s="190">
        <v>32.104970000000002</v>
      </c>
      <c r="M28" s="190">
        <v>6.2360500000000005</v>
      </c>
      <c r="N28" s="190">
        <v>67.203379999999996</v>
      </c>
      <c r="O28" s="190">
        <v>0</v>
      </c>
      <c r="P28" s="190">
        <v>0</v>
      </c>
      <c r="Q28" s="191">
        <f t="shared" si="1"/>
        <v>105.5444</v>
      </c>
      <c r="R28" s="190"/>
      <c r="S28" s="192"/>
      <c r="T28" s="193">
        <f t="shared" si="2"/>
        <v>7846.8011776047906</v>
      </c>
      <c r="U28" s="11"/>
    </row>
    <row r="29" spans="1:21" s="172" customFormat="1" ht="18" customHeight="1" x14ac:dyDescent="0.25">
      <c r="A29" s="178"/>
      <c r="B29" s="194" t="s">
        <v>13</v>
      </c>
      <c r="C29" s="189" t="s">
        <v>180</v>
      </c>
      <c r="D29" s="190">
        <v>-13428.010070000002</v>
      </c>
      <c r="E29" s="190">
        <v>0</v>
      </c>
      <c r="F29" s="190">
        <v>-0.30093885417220906</v>
      </c>
      <c r="G29" s="190">
        <v>-2.0211332420437884</v>
      </c>
      <c r="H29" s="190">
        <v>-189.25091708125433</v>
      </c>
      <c r="I29" s="190">
        <v>0</v>
      </c>
      <c r="J29" s="190">
        <v>0</v>
      </c>
      <c r="K29" s="191">
        <f t="shared" si="0"/>
        <v>-13619.583059177472</v>
      </c>
      <c r="L29" s="190">
        <v>-19.792830000000002</v>
      </c>
      <c r="M29" s="190">
        <v>-52.939579999999999</v>
      </c>
      <c r="N29" s="190">
        <v>-8.7951899999999998</v>
      </c>
      <c r="O29" s="190">
        <v>0</v>
      </c>
      <c r="P29" s="190">
        <v>0</v>
      </c>
      <c r="Q29" s="191">
        <f t="shared" si="1"/>
        <v>-81.527600000000007</v>
      </c>
      <c r="R29" s="190"/>
      <c r="S29" s="192"/>
      <c r="T29" s="193">
        <f t="shared" si="2"/>
        <v>-13701.110659177471</v>
      </c>
      <c r="U29" s="11"/>
    </row>
    <row r="30" spans="1:21" s="172" customFormat="1" ht="18" customHeight="1" x14ac:dyDescent="0.25">
      <c r="A30" s="178"/>
      <c r="B30" s="194" t="s">
        <v>17</v>
      </c>
      <c r="C30" s="189" t="s">
        <v>181</v>
      </c>
      <c r="D30" s="190">
        <v>0</v>
      </c>
      <c r="E30" s="190">
        <v>0</v>
      </c>
      <c r="F30" s="190">
        <v>0</v>
      </c>
      <c r="G30" s="190">
        <v>0</v>
      </c>
      <c r="H30" s="190">
        <v>0</v>
      </c>
      <c r="I30" s="190">
        <v>0</v>
      </c>
      <c r="J30" s="190">
        <v>0</v>
      </c>
      <c r="K30" s="191">
        <f t="shared" si="0"/>
        <v>0</v>
      </c>
      <c r="L30" s="190">
        <v>0</v>
      </c>
      <c r="M30" s="190">
        <v>0</v>
      </c>
      <c r="N30" s="190">
        <v>0</v>
      </c>
      <c r="O30" s="190">
        <v>0</v>
      </c>
      <c r="P30" s="190">
        <v>0</v>
      </c>
      <c r="Q30" s="191">
        <f t="shared" si="1"/>
        <v>0</v>
      </c>
      <c r="R30" s="190"/>
      <c r="S30" s="192"/>
      <c r="T30" s="193">
        <f t="shared" si="2"/>
        <v>0</v>
      </c>
      <c r="U30" s="11"/>
    </row>
    <row r="31" spans="1:21" s="172" customFormat="1" ht="18" customHeight="1" x14ac:dyDescent="0.25">
      <c r="A31" s="197"/>
      <c r="B31" s="194" t="s">
        <v>17</v>
      </c>
      <c r="C31" s="198" t="str">
        <f>"EQUIVALÊNCIA PATRIMONIAL "&amp;F6</f>
        <v>EQUIVALÊNCIA PATRIMONIAL PADTEC ARGENTINA</v>
      </c>
      <c r="D31" s="199">
        <v>134.48534999999998</v>
      </c>
      <c r="E31" s="199">
        <v>0</v>
      </c>
      <c r="F31" s="199">
        <v>0</v>
      </c>
      <c r="G31" s="199">
        <v>0</v>
      </c>
      <c r="H31" s="199">
        <v>0</v>
      </c>
      <c r="I31" s="199">
        <v>0</v>
      </c>
      <c r="J31" s="199">
        <v>-134.48534999999998</v>
      </c>
      <c r="K31" s="191">
        <f t="shared" si="0"/>
        <v>0</v>
      </c>
      <c r="L31" s="199">
        <v>0</v>
      </c>
      <c r="M31" s="199">
        <v>0</v>
      </c>
      <c r="N31" s="199">
        <v>0</v>
      </c>
      <c r="O31" s="199">
        <v>0</v>
      </c>
      <c r="P31" s="199">
        <v>0</v>
      </c>
      <c r="Q31" s="191">
        <f t="shared" si="1"/>
        <v>0</v>
      </c>
      <c r="R31" s="200">
        <f t="shared" ref="R31:R42" si="8">-IF(K31&lt;0,K31,0)</f>
        <v>0</v>
      </c>
      <c r="S31" s="200">
        <f t="shared" ref="S31:S37" si="9">IF(K31&gt;0,K31,0)</f>
        <v>0</v>
      </c>
      <c r="T31" s="193">
        <f t="shared" si="2"/>
        <v>0</v>
      </c>
      <c r="U31" s="201"/>
    </row>
    <row r="32" spans="1:21" s="172" customFormat="1" ht="18" customHeight="1" x14ac:dyDescent="0.25">
      <c r="A32" s="197"/>
      <c r="B32" s="194" t="s">
        <v>17</v>
      </c>
      <c r="C32" s="198" t="str">
        <f>"EQUIVALÊNCIA PATRIMONIAL "&amp;G6</f>
        <v>EQUIVALÊNCIA PATRIMONIAL PADTEC EUA</v>
      </c>
      <c r="D32" s="199">
        <v>-2232.1742000000004</v>
      </c>
      <c r="E32" s="199">
        <v>0</v>
      </c>
      <c r="F32" s="199">
        <v>0</v>
      </c>
      <c r="G32" s="199">
        <v>0</v>
      </c>
      <c r="H32" s="199">
        <v>0</v>
      </c>
      <c r="I32" s="199">
        <v>2232.1742000000004</v>
      </c>
      <c r="J32" s="199">
        <v>0</v>
      </c>
      <c r="K32" s="191">
        <f t="shared" si="0"/>
        <v>0</v>
      </c>
      <c r="L32" s="199">
        <v>0</v>
      </c>
      <c r="M32" s="199">
        <v>0</v>
      </c>
      <c r="N32" s="199">
        <v>0</v>
      </c>
      <c r="O32" s="199">
        <v>0</v>
      </c>
      <c r="P32" s="199">
        <v>0</v>
      </c>
      <c r="Q32" s="191">
        <f t="shared" si="1"/>
        <v>0</v>
      </c>
      <c r="R32" s="200">
        <f t="shared" si="8"/>
        <v>0</v>
      </c>
      <c r="S32" s="200">
        <f t="shared" si="9"/>
        <v>0</v>
      </c>
      <c r="T32" s="193">
        <f t="shared" si="2"/>
        <v>0</v>
      </c>
      <c r="U32" s="201"/>
    </row>
    <row r="33" spans="1:21" s="172" customFormat="1" ht="18" customHeight="1" x14ac:dyDescent="0.25">
      <c r="A33" s="197"/>
      <c r="B33" s="194" t="s">
        <v>17</v>
      </c>
      <c r="C33" s="198" t="str">
        <f>"EQUIVALÊNCIA PATRIMONIAL "&amp;H6</f>
        <v>EQUIVALÊNCIA PATRIMONIAL PADTEC COLÔMBIA</v>
      </c>
      <c r="D33" s="199">
        <v>-232.02364</v>
      </c>
      <c r="E33" s="199">
        <v>0</v>
      </c>
      <c r="F33" s="199">
        <v>0</v>
      </c>
      <c r="G33" s="199">
        <v>0</v>
      </c>
      <c r="H33" s="199">
        <v>0</v>
      </c>
      <c r="I33" s="199">
        <v>232.02364</v>
      </c>
      <c r="J33" s="199">
        <v>0</v>
      </c>
      <c r="K33" s="191">
        <f t="shared" si="0"/>
        <v>0</v>
      </c>
      <c r="L33" s="199">
        <v>0</v>
      </c>
      <c r="M33" s="199">
        <v>0</v>
      </c>
      <c r="N33" s="199">
        <v>0</v>
      </c>
      <c r="O33" s="199">
        <v>0</v>
      </c>
      <c r="P33" s="199">
        <v>0</v>
      </c>
      <c r="Q33" s="191">
        <f t="shared" si="1"/>
        <v>0</v>
      </c>
      <c r="R33" s="200">
        <f t="shared" si="8"/>
        <v>0</v>
      </c>
      <c r="S33" s="200">
        <f t="shared" si="9"/>
        <v>0</v>
      </c>
      <c r="T33" s="193">
        <f t="shared" si="2"/>
        <v>0</v>
      </c>
      <c r="U33" s="201"/>
    </row>
    <row r="34" spans="1:21" s="172" customFormat="1" ht="18" customHeight="1" x14ac:dyDescent="0.25">
      <c r="A34" s="197"/>
      <c r="B34" s="194" t="s">
        <v>17</v>
      </c>
      <c r="C34" s="198" t="s">
        <v>206</v>
      </c>
      <c r="D34" s="199">
        <v>-434.21507000000003</v>
      </c>
      <c r="E34" s="199">
        <v>0</v>
      </c>
      <c r="F34" s="199">
        <v>0</v>
      </c>
      <c r="G34" s="199">
        <v>0</v>
      </c>
      <c r="H34" s="199">
        <v>0</v>
      </c>
      <c r="I34" s="199">
        <v>434.21507000000003</v>
      </c>
      <c r="J34" s="199">
        <v>0</v>
      </c>
      <c r="K34" s="191">
        <f t="shared" ref="K34" si="10">SUM(D34:J34)</f>
        <v>0</v>
      </c>
      <c r="L34" s="199">
        <v>0</v>
      </c>
      <c r="M34" s="199">
        <v>0</v>
      </c>
      <c r="N34" s="199">
        <v>0</v>
      </c>
      <c r="O34" s="199">
        <v>0</v>
      </c>
      <c r="P34" s="199">
        <v>0</v>
      </c>
      <c r="Q34" s="191">
        <f t="shared" ref="Q34" si="11">SUM(L34:P34)</f>
        <v>0</v>
      </c>
      <c r="R34" s="200">
        <f t="shared" si="8"/>
        <v>0</v>
      </c>
      <c r="S34" s="200">
        <f t="shared" si="9"/>
        <v>0</v>
      </c>
      <c r="T34" s="193">
        <f t="shared" si="2"/>
        <v>0</v>
      </c>
      <c r="U34" s="201"/>
    </row>
    <row r="35" spans="1:21" s="172" customFormat="1" ht="18" customHeight="1" x14ac:dyDescent="0.25">
      <c r="A35" s="197"/>
      <c r="B35" s="194" t="s">
        <v>17</v>
      </c>
      <c r="C35" s="198" t="str">
        <f>"PROVISÃO PERDA INVESTIMENTO "&amp;F6</f>
        <v>PROVISÃO PERDA INVESTIMENTO PADTEC ARGENTINA</v>
      </c>
      <c r="D35" s="199">
        <v>0</v>
      </c>
      <c r="E35" s="199">
        <v>0</v>
      </c>
      <c r="F35" s="199">
        <v>0</v>
      </c>
      <c r="G35" s="199">
        <v>0</v>
      </c>
      <c r="H35" s="199">
        <v>0</v>
      </c>
      <c r="I35" s="199">
        <v>0</v>
      </c>
      <c r="J35" s="199">
        <v>0</v>
      </c>
      <c r="K35" s="191">
        <f t="shared" si="0"/>
        <v>0</v>
      </c>
      <c r="L35" s="199">
        <v>0</v>
      </c>
      <c r="M35" s="199">
        <v>0</v>
      </c>
      <c r="N35" s="199">
        <v>0</v>
      </c>
      <c r="O35" s="199">
        <v>0</v>
      </c>
      <c r="P35" s="199">
        <v>0</v>
      </c>
      <c r="Q35" s="191">
        <f t="shared" si="1"/>
        <v>0</v>
      </c>
      <c r="R35" s="200">
        <f t="shared" si="8"/>
        <v>0</v>
      </c>
      <c r="S35" s="200">
        <f t="shared" si="9"/>
        <v>0</v>
      </c>
      <c r="T35" s="193">
        <f t="shared" si="2"/>
        <v>0</v>
      </c>
      <c r="U35" s="201"/>
    </row>
    <row r="36" spans="1:21" s="172" customFormat="1" ht="18" customHeight="1" x14ac:dyDescent="0.25">
      <c r="A36" s="197"/>
      <c r="B36" s="194" t="s">
        <v>17</v>
      </c>
      <c r="C36" s="198" t="str">
        <f>"PROVISÃO PERDA INVESTIMENTO "&amp;G6</f>
        <v>PROVISÃO PERDA INVESTIMENTO PADTEC EUA</v>
      </c>
      <c r="D36" s="199">
        <v>0</v>
      </c>
      <c r="E36" s="199">
        <v>0</v>
      </c>
      <c r="F36" s="199">
        <v>0</v>
      </c>
      <c r="G36" s="199">
        <v>0</v>
      </c>
      <c r="H36" s="199">
        <v>0</v>
      </c>
      <c r="I36" s="199">
        <v>0</v>
      </c>
      <c r="J36" s="199">
        <v>0</v>
      </c>
      <c r="K36" s="191">
        <f t="shared" si="0"/>
        <v>0</v>
      </c>
      <c r="L36" s="199">
        <v>0</v>
      </c>
      <c r="M36" s="199">
        <v>0</v>
      </c>
      <c r="N36" s="199">
        <v>0</v>
      </c>
      <c r="O36" s="199">
        <v>0</v>
      </c>
      <c r="P36" s="199">
        <v>0</v>
      </c>
      <c r="Q36" s="191">
        <f t="shared" si="1"/>
        <v>0</v>
      </c>
      <c r="R36" s="200">
        <f t="shared" si="8"/>
        <v>0</v>
      </c>
      <c r="S36" s="200">
        <f t="shared" si="9"/>
        <v>0</v>
      </c>
      <c r="T36" s="193">
        <f t="shared" si="2"/>
        <v>0</v>
      </c>
      <c r="U36" s="201"/>
    </row>
    <row r="37" spans="1:21" s="172" customFormat="1" ht="18" customHeight="1" x14ac:dyDescent="0.25">
      <c r="A37" s="197"/>
      <c r="B37" s="194" t="s">
        <v>17</v>
      </c>
      <c r="C37" s="198" t="str">
        <f>"PROVISÃO PERDA INVESTIMENTO "&amp;H6</f>
        <v>PROVISÃO PERDA INVESTIMENTO PADTEC COLÔMBIA</v>
      </c>
      <c r="D37" s="199">
        <v>0</v>
      </c>
      <c r="E37" s="199">
        <v>0</v>
      </c>
      <c r="F37" s="199">
        <v>0</v>
      </c>
      <c r="G37" s="199">
        <v>0</v>
      </c>
      <c r="H37" s="199">
        <v>0</v>
      </c>
      <c r="I37" s="199">
        <v>0</v>
      </c>
      <c r="J37" s="199">
        <v>0</v>
      </c>
      <c r="K37" s="191">
        <f t="shared" si="0"/>
        <v>0</v>
      </c>
      <c r="L37" s="199">
        <v>0</v>
      </c>
      <c r="M37" s="199">
        <v>0</v>
      </c>
      <c r="N37" s="199">
        <v>0</v>
      </c>
      <c r="O37" s="199">
        <v>0</v>
      </c>
      <c r="P37" s="199">
        <v>0</v>
      </c>
      <c r="Q37" s="191">
        <f t="shared" si="1"/>
        <v>0</v>
      </c>
      <c r="R37" s="200">
        <f t="shared" si="8"/>
        <v>0</v>
      </c>
      <c r="S37" s="200">
        <f t="shared" si="9"/>
        <v>0</v>
      </c>
      <c r="T37" s="193">
        <f t="shared" si="2"/>
        <v>0</v>
      </c>
      <c r="U37" s="201"/>
    </row>
    <row r="38" spans="1:21" s="172" customFormat="1" ht="18" customHeight="1" x14ac:dyDescent="0.25">
      <c r="A38" s="197"/>
      <c r="B38" s="194" t="s">
        <v>17</v>
      </c>
      <c r="C38" s="198" t="s">
        <v>207</v>
      </c>
      <c r="D38" s="199">
        <v>0</v>
      </c>
      <c r="E38" s="199">
        <v>0</v>
      </c>
      <c r="F38" s="199">
        <v>0</v>
      </c>
      <c r="G38" s="199">
        <v>0</v>
      </c>
      <c r="H38" s="199">
        <v>0</v>
      </c>
      <c r="I38" s="199">
        <v>0</v>
      </c>
      <c r="J38" s="199">
        <v>0</v>
      </c>
      <c r="K38" s="191">
        <f t="shared" si="0"/>
        <v>0</v>
      </c>
      <c r="L38" s="199">
        <v>4437.9745400000011</v>
      </c>
      <c r="M38" s="199">
        <v>0</v>
      </c>
      <c r="N38" s="199">
        <v>0</v>
      </c>
      <c r="O38" s="199">
        <v>0</v>
      </c>
      <c r="P38" s="199">
        <v>-1841.24702</v>
      </c>
      <c r="Q38" s="191">
        <f t="shared" si="1"/>
        <v>2596.7275200000013</v>
      </c>
      <c r="R38" s="221">
        <f>IF(K63&lt;0,K63,0)</f>
        <v>0</v>
      </c>
      <c r="S38" s="221">
        <f>Q38</f>
        <v>2596.7275200000013</v>
      </c>
      <c r="T38" s="193">
        <f t="shared" si="2"/>
        <v>0</v>
      </c>
      <c r="U38" s="201"/>
    </row>
    <row r="39" spans="1:21" s="172" customFormat="1" ht="18" customHeight="1" x14ac:dyDescent="0.25">
      <c r="A39" s="197"/>
      <c r="B39" s="194" t="s">
        <v>17</v>
      </c>
      <c r="C39" s="198" t="s">
        <v>183</v>
      </c>
      <c r="D39" s="199">
        <v>0</v>
      </c>
      <c r="E39" s="199">
        <v>0</v>
      </c>
      <c r="F39" s="199">
        <v>0</v>
      </c>
      <c r="G39" s="199">
        <v>0</v>
      </c>
      <c r="H39" s="199">
        <v>0</v>
      </c>
      <c r="I39" s="199">
        <v>0</v>
      </c>
      <c r="J39" s="199">
        <v>0</v>
      </c>
      <c r="K39" s="191">
        <f t="shared" si="0"/>
        <v>0</v>
      </c>
      <c r="L39" s="199">
        <v>0</v>
      </c>
      <c r="M39" s="199">
        <v>0</v>
      </c>
      <c r="N39" s="199">
        <v>0</v>
      </c>
      <c r="O39" s="199">
        <v>0</v>
      </c>
      <c r="P39" s="199">
        <v>0</v>
      </c>
      <c r="Q39" s="191">
        <f t="shared" si="1"/>
        <v>0</v>
      </c>
      <c r="R39" s="200">
        <f t="shared" si="8"/>
        <v>0</v>
      </c>
      <c r="S39" s="200">
        <f t="shared" ref="S39:S42" si="12">IF(K39&gt;0,K39,0)</f>
        <v>0</v>
      </c>
      <c r="T39" s="193">
        <f t="shared" si="2"/>
        <v>0</v>
      </c>
      <c r="U39" s="201"/>
    </row>
    <row r="40" spans="1:21" s="172" customFormat="1" ht="18" customHeight="1" x14ac:dyDescent="0.25">
      <c r="A40" s="197"/>
      <c r="B40" s="194" t="s">
        <v>17</v>
      </c>
      <c r="C40" s="198" t="s">
        <v>184</v>
      </c>
      <c r="D40" s="199">
        <v>0</v>
      </c>
      <c r="E40" s="199">
        <v>0</v>
      </c>
      <c r="F40" s="199">
        <v>0</v>
      </c>
      <c r="G40" s="199">
        <v>0</v>
      </c>
      <c r="H40" s="199">
        <v>0</v>
      </c>
      <c r="I40" s="199">
        <v>0</v>
      </c>
      <c r="J40" s="199">
        <v>0</v>
      </c>
      <c r="K40" s="191">
        <f t="shared" si="0"/>
        <v>0</v>
      </c>
      <c r="L40" s="199">
        <v>32.554649999999995</v>
      </c>
      <c r="M40" s="199">
        <v>0</v>
      </c>
      <c r="N40" s="199">
        <v>0</v>
      </c>
      <c r="O40" s="199">
        <v>0</v>
      </c>
      <c r="P40" s="199">
        <v>-32.554649999999995</v>
      </c>
      <c r="Q40" s="191">
        <f t="shared" si="1"/>
        <v>0</v>
      </c>
      <c r="R40" s="200">
        <f t="shared" si="8"/>
        <v>0</v>
      </c>
      <c r="S40" s="200">
        <f t="shared" si="12"/>
        <v>0</v>
      </c>
      <c r="T40" s="193">
        <f t="shared" si="2"/>
        <v>0</v>
      </c>
      <c r="U40" s="201"/>
    </row>
    <row r="41" spans="1:21" s="172" customFormat="1" ht="18" customHeight="1" x14ac:dyDescent="0.25">
      <c r="A41" s="197"/>
      <c r="B41" s="194" t="s">
        <v>17</v>
      </c>
      <c r="C41" s="198" t="s">
        <v>185</v>
      </c>
      <c r="D41" s="199">
        <v>0</v>
      </c>
      <c r="E41" s="199">
        <v>0</v>
      </c>
      <c r="F41" s="199">
        <v>0</v>
      </c>
      <c r="G41" s="199">
        <v>0</v>
      </c>
      <c r="H41" s="199">
        <v>0</v>
      </c>
      <c r="I41" s="199">
        <v>0</v>
      </c>
      <c r="J41" s="199">
        <v>0</v>
      </c>
      <c r="K41" s="191">
        <f t="shared" si="0"/>
        <v>0</v>
      </c>
      <c r="L41" s="199">
        <v>0</v>
      </c>
      <c r="M41" s="199">
        <v>0</v>
      </c>
      <c r="N41" s="199">
        <v>0</v>
      </c>
      <c r="O41" s="199">
        <v>0</v>
      </c>
      <c r="P41" s="199">
        <v>0</v>
      </c>
      <c r="Q41" s="191">
        <f t="shared" si="1"/>
        <v>0</v>
      </c>
      <c r="R41" s="200">
        <f t="shared" si="8"/>
        <v>0</v>
      </c>
      <c r="S41" s="200">
        <f t="shared" si="12"/>
        <v>0</v>
      </c>
      <c r="T41" s="193">
        <f t="shared" si="2"/>
        <v>0</v>
      </c>
      <c r="U41" s="201"/>
    </row>
    <row r="42" spans="1:21" s="172" customFormat="1" ht="18" customHeight="1" x14ac:dyDescent="0.25">
      <c r="A42" s="197"/>
      <c r="B42" s="194" t="s">
        <v>17</v>
      </c>
      <c r="C42" s="198" t="s">
        <v>186</v>
      </c>
      <c r="D42" s="199">
        <v>0</v>
      </c>
      <c r="E42" s="199">
        <v>0</v>
      </c>
      <c r="F42" s="199">
        <v>0</v>
      </c>
      <c r="G42" s="199">
        <v>0</v>
      </c>
      <c r="H42" s="199">
        <v>0</v>
      </c>
      <c r="I42" s="199">
        <v>0</v>
      </c>
      <c r="J42" s="199">
        <v>0</v>
      </c>
      <c r="K42" s="191">
        <f t="shared" si="0"/>
        <v>0</v>
      </c>
      <c r="L42" s="199">
        <v>0</v>
      </c>
      <c r="M42" s="199">
        <v>0</v>
      </c>
      <c r="N42" s="199">
        <v>0</v>
      </c>
      <c r="O42" s="199">
        <v>0</v>
      </c>
      <c r="P42" s="199">
        <v>0</v>
      </c>
      <c r="Q42" s="191">
        <f t="shared" si="1"/>
        <v>0</v>
      </c>
      <c r="R42" s="200">
        <f t="shared" si="8"/>
        <v>0</v>
      </c>
      <c r="S42" s="200">
        <f t="shared" si="12"/>
        <v>0</v>
      </c>
      <c r="T42" s="193">
        <f t="shared" si="2"/>
        <v>0</v>
      </c>
      <c r="U42" s="201"/>
    </row>
    <row r="43" spans="1:21" s="172" customFormat="1" ht="18" customHeight="1" x14ac:dyDescent="0.25">
      <c r="A43" s="178"/>
      <c r="B43" s="194" t="s">
        <v>18</v>
      </c>
      <c r="C43" s="189" t="s">
        <v>187</v>
      </c>
      <c r="D43" s="190">
        <v>-11919.201349999999</v>
      </c>
      <c r="E43" s="190">
        <v>0</v>
      </c>
      <c r="F43" s="190">
        <v>0</v>
      </c>
      <c r="G43" s="190">
        <v>0</v>
      </c>
      <c r="H43" s="190">
        <v>0</v>
      </c>
      <c r="I43" s="190">
        <v>0</v>
      </c>
      <c r="J43" s="190">
        <v>0</v>
      </c>
      <c r="K43" s="191">
        <f t="shared" si="0"/>
        <v>-11919.201349999999</v>
      </c>
      <c r="L43" s="190">
        <v>9.6973899999999986</v>
      </c>
      <c r="M43" s="190">
        <v>450.98771999999997</v>
      </c>
      <c r="N43" s="190">
        <v>0</v>
      </c>
      <c r="O43" s="190">
        <v>0</v>
      </c>
      <c r="P43" s="190">
        <v>0</v>
      </c>
      <c r="Q43" s="191">
        <f t="shared" si="1"/>
        <v>460.68510999999995</v>
      </c>
      <c r="R43" s="190"/>
      <c r="S43" s="192"/>
      <c r="T43" s="193">
        <f t="shared" si="2"/>
        <v>-11458.516239999999</v>
      </c>
      <c r="U43" s="11"/>
    </row>
    <row r="44" spans="1:21" s="172" customFormat="1" ht="10" customHeight="1" x14ac:dyDescent="0.25">
      <c r="A44" s="178"/>
      <c r="B44" s="179"/>
      <c r="C44" s="189" t="s">
        <v>167</v>
      </c>
      <c r="D44" s="195"/>
      <c r="E44" s="195"/>
      <c r="F44" s="195"/>
      <c r="G44" s="195"/>
      <c r="H44" s="195"/>
      <c r="I44" s="195"/>
      <c r="J44" s="195"/>
      <c r="K44" s="191">
        <f t="shared" si="0"/>
        <v>0</v>
      </c>
      <c r="L44" s="195"/>
      <c r="M44" s="195"/>
      <c r="N44" s="195"/>
      <c r="O44" s="195"/>
      <c r="P44" s="195"/>
      <c r="Q44" s="191">
        <f t="shared" si="1"/>
        <v>0</v>
      </c>
      <c r="R44" s="190"/>
      <c r="S44" s="192"/>
      <c r="T44" s="193">
        <f t="shared" si="2"/>
        <v>0</v>
      </c>
      <c r="U44" s="11"/>
    </row>
    <row r="45" spans="1:21" s="172" customFormat="1" ht="18" customHeight="1" x14ac:dyDescent="0.25">
      <c r="A45" s="178"/>
      <c r="B45" s="194"/>
      <c r="C45" s="202" t="s">
        <v>188</v>
      </c>
      <c r="D45" s="203">
        <f t="shared" ref="D45:H45" si="13">SUM(D23:D43)</f>
        <v>-21743.6774</v>
      </c>
      <c r="E45" s="203">
        <f t="shared" ref="E45" si="14">SUM(E23:E43)</f>
        <v>-137.65165999999999</v>
      </c>
      <c r="F45" s="203">
        <f t="shared" si="13"/>
        <v>-511.72769118225011</v>
      </c>
      <c r="G45" s="203">
        <f t="shared" si="13"/>
        <v>-2232.1742018247614</v>
      </c>
      <c r="H45" s="203">
        <f t="shared" si="13"/>
        <v>-584.0682899132479</v>
      </c>
      <c r="I45" s="203">
        <f t="shared" ref="I45:J45" si="15">SUM(I23:I43)</f>
        <v>2898.4129100000005</v>
      </c>
      <c r="J45" s="203">
        <f t="shared" si="15"/>
        <v>-134.48534999999998</v>
      </c>
      <c r="K45" s="204">
        <f t="shared" si="0"/>
        <v>-22445.37168292026</v>
      </c>
      <c r="L45" s="203">
        <f t="shared" ref="L45:P45" si="16">SUM(L23:L43)</f>
        <v>2159.622730000001</v>
      </c>
      <c r="M45" s="203">
        <f t="shared" si="16"/>
        <v>-21.719009999999969</v>
      </c>
      <c r="N45" s="203">
        <f t="shared" si="16"/>
        <v>39.128189999999996</v>
      </c>
      <c r="O45" s="203">
        <f t="shared" si="16"/>
        <v>0</v>
      </c>
      <c r="P45" s="203">
        <f t="shared" si="16"/>
        <v>-1873.8016700000001</v>
      </c>
      <c r="Q45" s="204">
        <f t="shared" si="1"/>
        <v>303.230240000001</v>
      </c>
      <c r="R45" s="203">
        <f>SUM(R23:R43)</f>
        <v>0</v>
      </c>
      <c r="S45" s="205">
        <f>SUM(S23:S43)</f>
        <v>2596.7275200000013</v>
      </c>
      <c r="T45" s="206">
        <f t="shared" si="2"/>
        <v>-24738.86896292026</v>
      </c>
      <c r="U45" s="11"/>
    </row>
    <row r="46" spans="1:21" s="172" customFormat="1" ht="10" customHeight="1" x14ac:dyDescent="0.25">
      <c r="A46" s="178"/>
      <c r="B46" s="194"/>
      <c r="C46" s="189" t="s">
        <v>167</v>
      </c>
      <c r="D46" s="195"/>
      <c r="E46" s="195"/>
      <c r="F46" s="195"/>
      <c r="G46" s="195"/>
      <c r="H46" s="195"/>
      <c r="I46" s="195"/>
      <c r="J46" s="195"/>
      <c r="K46" s="191">
        <f t="shared" si="0"/>
        <v>0</v>
      </c>
      <c r="L46" s="195"/>
      <c r="M46" s="195"/>
      <c r="N46" s="195"/>
      <c r="O46" s="195"/>
      <c r="P46" s="195"/>
      <c r="Q46" s="191">
        <f t="shared" si="1"/>
        <v>0</v>
      </c>
      <c r="R46" s="190"/>
      <c r="S46" s="192"/>
      <c r="T46" s="193">
        <f t="shared" si="2"/>
        <v>0</v>
      </c>
      <c r="U46" s="11"/>
    </row>
    <row r="47" spans="1:21" s="172" customFormat="1" ht="18" customHeight="1" x14ac:dyDescent="0.25">
      <c r="A47" s="178"/>
      <c r="B47" s="194"/>
      <c r="C47" s="207" t="s">
        <v>189</v>
      </c>
      <c r="D47" s="186">
        <f t="shared" ref="D47:J47" si="17">D19+D45</f>
        <v>9147.8563500000309</v>
      </c>
      <c r="E47" s="186">
        <f t="shared" si="17"/>
        <v>-434.21507000000008</v>
      </c>
      <c r="F47" s="186">
        <f t="shared" si="17"/>
        <v>192.12071338607365</v>
      </c>
      <c r="G47" s="186">
        <f t="shared" si="17"/>
        <v>-2232.1742018247614</v>
      </c>
      <c r="H47" s="186">
        <f t="shared" si="17"/>
        <v>-230.35906688549284</v>
      </c>
      <c r="I47" s="186">
        <f t="shared" si="17"/>
        <v>5415.9518300000009</v>
      </c>
      <c r="J47" s="186">
        <f t="shared" si="17"/>
        <v>-2652.0242700000003</v>
      </c>
      <c r="K47" s="187">
        <f t="shared" si="0"/>
        <v>9207.1562846758516</v>
      </c>
      <c r="L47" s="186">
        <f t="shared" ref="L47:P47" si="18">L19+L45</f>
        <v>2159.622730000001</v>
      </c>
      <c r="M47" s="186">
        <f t="shared" si="18"/>
        <v>-21.719009999999969</v>
      </c>
      <c r="N47" s="186">
        <f t="shared" si="18"/>
        <v>39.128189999999996</v>
      </c>
      <c r="O47" s="186">
        <f t="shared" si="18"/>
        <v>0</v>
      </c>
      <c r="P47" s="186">
        <f t="shared" si="18"/>
        <v>-1873.8016700000001</v>
      </c>
      <c r="Q47" s="187">
        <f t="shared" si="1"/>
        <v>303.230240000001</v>
      </c>
      <c r="R47" s="186">
        <f>R19+R45</f>
        <v>0</v>
      </c>
      <c r="S47" s="186">
        <f>S19+S45</f>
        <v>2596.7275200000013</v>
      </c>
      <c r="T47" s="188">
        <f t="shared" si="2"/>
        <v>6913.6590046758511</v>
      </c>
      <c r="U47" s="11"/>
    </row>
    <row r="48" spans="1:21" s="172" customFormat="1" ht="10" customHeight="1" x14ac:dyDescent="0.25">
      <c r="A48" s="178"/>
      <c r="B48" s="194"/>
      <c r="C48" s="189" t="s">
        <v>167</v>
      </c>
      <c r="D48" s="195"/>
      <c r="E48" s="195"/>
      <c r="F48" s="195"/>
      <c r="G48" s="195"/>
      <c r="H48" s="195"/>
      <c r="I48" s="195"/>
      <c r="J48" s="195"/>
      <c r="K48" s="191">
        <f t="shared" si="0"/>
        <v>0</v>
      </c>
      <c r="L48" s="195"/>
      <c r="M48" s="195"/>
      <c r="N48" s="195"/>
      <c r="O48" s="195"/>
      <c r="P48" s="195"/>
      <c r="Q48" s="191">
        <f t="shared" si="1"/>
        <v>0</v>
      </c>
      <c r="R48" s="190"/>
      <c r="S48" s="192"/>
      <c r="T48" s="193">
        <f t="shared" si="2"/>
        <v>0</v>
      </c>
      <c r="U48" s="11"/>
    </row>
    <row r="49" spans="1:21" s="172" customFormat="1" ht="18" customHeight="1" x14ac:dyDescent="0.25">
      <c r="A49" s="178"/>
      <c r="B49" s="194"/>
      <c r="C49" s="189" t="s">
        <v>190</v>
      </c>
      <c r="D49" s="195"/>
      <c r="E49" s="195"/>
      <c r="F49" s="195"/>
      <c r="G49" s="195"/>
      <c r="H49" s="195"/>
      <c r="I49" s="195"/>
      <c r="J49" s="195"/>
      <c r="K49" s="191">
        <f t="shared" si="0"/>
        <v>0</v>
      </c>
      <c r="L49" s="195"/>
      <c r="M49" s="195"/>
      <c r="N49" s="195"/>
      <c r="O49" s="195"/>
      <c r="P49" s="195"/>
      <c r="Q49" s="191">
        <f t="shared" si="1"/>
        <v>0</v>
      </c>
      <c r="R49" s="190"/>
      <c r="S49" s="192"/>
      <c r="T49" s="193">
        <f t="shared" si="2"/>
        <v>0</v>
      </c>
      <c r="U49" s="11"/>
    </row>
    <row r="50" spans="1:21" s="172" customFormat="1" ht="18" customHeight="1" x14ac:dyDescent="0.25">
      <c r="A50" s="178"/>
      <c r="B50" s="194" t="s">
        <v>21</v>
      </c>
      <c r="C50" s="189" t="s">
        <v>191</v>
      </c>
      <c r="D50" s="190">
        <v>-1604.96937</v>
      </c>
      <c r="E50" s="190">
        <v>0</v>
      </c>
      <c r="F50" s="190">
        <v>-57.635366188767748</v>
      </c>
      <c r="G50" s="190">
        <v>0</v>
      </c>
      <c r="H50" s="190">
        <v>-1.6645688505358174</v>
      </c>
      <c r="I50" s="190">
        <v>0</v>
      </c>
      <c r="J50" s="190">
        <v>0</v>
      </c>
      <c r="K50" s="191">
        <f t="shared" si="0"/>
        <v>-1664.2693050393034</v>
      </c>
      <c r="L50" s="190">
        <v>0</v>
      </c>
      <c r="M50" s="190">
        <v>-17.94256</v>
      </c>
      <c r="N50" s="190">
        <v>-6.5735400000000004</v>
      </c>
      <c r="O50" s="190">
        <v>0</v>
      </c>
      <c r="P50" s="190">
        <v>0</v>
      </c>
      <c r="Q50" s="191">
        <f t="shared" si="1"/>
        <v>-24.516100000000002</v>
      </c>
      <c r="R50" s="190"/>
      <c r="S50" s="192"/>
      <c r="T50" s="193">
        <f t="shared" si="2"/>
        <v>-1688.7854050393034</v>
      </c>
      <c r="U50" s="11"/>
    </row>
    <row r="51" spans="1:21" s="172" customFormat="1" ht="18" customHeight="1" x14ac:dyDescent="0.25">
      <c r="A51" s="178"/>
      <c r="B51" s="194" t="s">
        <v>22</v>
      </c>
      <c r="C51" s="189" t="s">
        <v>192</v>
      </c>
      <c r="D51" s="190">
        <v>0</v>
      </c>
      <c r="E51" s="190">
        <v>0</v>
      </c>
      <c r="F51" s="190">
        <v>0</v>
      </c>
      <c r="G51" s="190">
        <v>0</v>
      </c>
      <c r="H51" s="190">
        <v>0</v>
      </c>
      <c r="I51" s="190">
        <v>0</v>
      </c>
      <c r="J51" s="190">
        <v>0</v>
      </c>
      <c r="K51" s="191">
        <f t="shared" si="0"/>
        <v>0</v>
      </c>
      <c r="L51" s="190">
        <v>0</v>
      </c>
      <c r="M51" s="190">
        <v>1880.90859</v>
      </c>
      <c r="N51" s="190">
        <v>0</v>
      </c>
      <c r="O51" s="190">
        <v>0</v>
      </c>
      <c r="P51" s="190">
        <v>0</v>
      </c>
      <c r="Q51" s="191">
        <f t="shared" si="1"/>
        <v>1880.90859</v>
      </c>
      <c r="R51" s="190"/>
      <c r="S51" s="192"/>
      <c r="T51" s="193">
        <f t="shared" si="2"/>
        <v>1880.90859</v>
      </c>
      <c r="U51" s="11"/>
    </row>
    <row r="52" spans="1:21" s="172" customFormat="1" ht="10" customHeight="1" x14ac:dyDescent="0.25">
      <c r="A52" s="178"/>
      <c r="B52" s="179"/>
      <c r="C52" s="189" t="s">
        <v>167</v>
      </c>
      <c r="D52" s="195"/>
      <c r="E52" s="195"/>
      <c r="F52" s="195"/>
      <c r="G52" s="195"/>
      <c r="H52" s="195"/>
      <c r="I52" s="195"/>
      <c r="J52" s="195"/>
      <c r="K52" s="191">
        <f t="shared" si="0"/>
        <v>0</v>
      </c>
      <c r="L52" s="195"/>
      <c r="M52" s="195"/>
      <c r="N52" s="195"/>
      <c r="O52" s="195"/>
      <c r="P52" s="195"/>
      <c r="Q52" s="191">
        <f t="shared" si="1"/>
        <v>0</v>
      </c>
      <c r="R52" s="190"/>
      <c r="S52" s="192"/>
      <c r="T52" s="193">
        <f t="shared" si="2"/>
        <v>0</v>
      </c>
      <c r="U52" s="11"/>
    </row>
    <row r="53" spans="1:21" s="172" customFormat="1" ht="36" customHeight="1" x14ac:dyDescent="0.25">
      <c r="A53" s="178"/>
      <c r="B53" s="194"/>
      <c r="C53" s="207" t="s">
        <v>193</v>
      </c>
      <c r="D53" s="186">
        <f>SUM(D47:D51)</f>
        <v>7542.8869800000311</v>
      </c>
      <c r="E53" s="186">
        <f>SUM(E47:E51)</f>
        <v>-434.21507000000008</v>
      </c>
      <c r="F53" s="186">
        <f t="shared" ref="F53:S53" si="19">SUM(F47:F51)</f>
        <v>134.48534719730588</v>
      </c>
      <c r="G53" s="186">
        <f t="shared" si="19"/>
        <v>-2232.1742018247614</v>
      </c>
      <c r="H53" s="186">
        <f t="shared" si="19"/>
        <v>-232.02363573602867</v>
      </c>
      <c r="I53" s="186">
        <f t="shared" si="19"/>
        <v>5415.9518300000009</v>
      </c>
      <c r="J53" s="186">
        <f t="shared" si="19"/>
        <v>-2652.0242700000003</v>
      </c>
      <c r="K53" s="187">
        <f t="shared" si="0"/>
        <v>7542.886979636547</v>
      </c>
      <c r="L53" s="186">
        <f t="shared" ref="L53:P53" si="20">SUM(L47:L51)</f>
        <v>2159.622730000001</v>
      </c>
      <c r="M53" s="186">
        <f t="shared" si="20"/>
        <v>1841.24702</v>
      </c>
      <c r="N53" s="186">
        <f t="shared" si="20"/>
        <v>32.554649999999995</v>
      </c>
      <c r="O53" s="186">
        <f t="shared" si="20"/>
        <v>0</v>
      </c>
      <c r="P53" s="186">
        <f t="shared" si="20"/>
        <v>-1873.8016700000001</v>
      </c>
      <c r="Q53" s="187">
        <f t="shared" si="1"/>
        <v>2159.622730000001</v>
      </c>
      <c r="R53" s="186">
        <f t="shared" si="19"/>
        <v>0</v>
      </c>
      <c r="S53" s="186">
        <f t="shared" si="19"/>
        <v>2596.7275200000013</v>
      </c>
      <c r="T53" s="188">
        <f t="shared" si="2"/>
        <v>7105.7821896365467</v>
      </c>
      <c r="U53" s="11"/>
    </row>
    <row r="54" spans="1:21" s="172" customFormat="1" ht="10" customHeight="1" x14ac:dyDescent="0.25">
      <c r="A54" s="178"/>
      <c r="B54" s="179"/>
      <c r="C54" s="189" t="s">
        <v>167</v>
      </c>
      <c r="D54" s="195"/>
      <c r="E54" s="195"/>
      <c r="F54" s="195"/>
      <c r="G54" s="195"/>
      <c r="H54" s="195"/>
      <c r="I54" s="195"/>
      <c r="J54" s="195"/>
      <c r="K54" s="191">
        <f t="shared" si="0"/>
        <v>0</v>
      </c>
      <c r="L54" s="195"/>
      <c r="M54" s="195"/>
      <c r="N54" s="195"/>
      <c r="O54" s="195"/>
      <c r="P54" s="195"/>
      <c r="Q54" s="191">
        <f t="shared" si="1"/>
        <v>0</v>
      </c>
      <c r="R54" s="190"/>
      <c r="S54" s="192"/>
      <c r="T54" s="193">
        <f t="shared" si="2"/>
        <v>0</v>
      </c>
      <c r="U54" s="11"/>
    </row>
    <row r="55" spans="1:21" s="172" customFormat="1" ht="18" customHeight="1" x14ac:dyDescent="0.25">
      <c r="A55" s="178"/>
      <c r="B55" s="194" t="s">
        <v>23</v>
      </c>
      <c r="C55" s="189" t="s">
        <v>194</v>
      </c>
      <c r="D55" s="190">
        <v>81.092819999999975</v>
      </c>
      <c r="E55" s="190">
        <v>0</v>
      </c>
      <c r="F55" s="190">
        <v>0</v>
      </c>
      <c r="G55" s="190">
        <v>0</v>
      </c>
      <c r="H55" s="190">
        <v>0</v>
      </c>
      <c r="I55" s="190">
        <v>0</v>
      </c>
      <c r="J55" s="190">
        <v>0</v>
      </c>
      <c r="K55" s="191">
        <f t="shared" si="0"/>
        <v>81.092819999999975</v>
      </c>
      <c r="L55" s="190">
        <v>0</v>
      </c>
      <c r="M55" s="190">
        <v>0</v>
      </c>
      <c r="N55" s="190">
        <v>0</v>
      </c>
      <c r="O55" s="190">
        <v>0</v>
      </c>
      <c r="P55" s="190">
        <v>0</v>
      </c>
      <c r="Q55" s="191">
        <f t="shared" si="1"/>
        <v>0</v>
      </c>
      <c r="R55" s="190"/>
      <c r="S55" s="192"/>
      <c r="T55" s="193">
        <f t="shared" si="2"/>
        <v>81.092819999999975</v>
      </c>
      <c r="U55" s="11"/>
    </row>
    <row r="56" spans="1:21" s="172" customFormat="1" ht="18" customHeight="1" x14ac:dyDescent="0.25">
      <c r="A56" s="178"/>
      <c r="B56" s="194" t="s">
        <v>195</v>
      </c>
      <c r="C56" s="189" t="s">
        <v>196</v>
      </c>
      <c r="D56" s="190">
        <v>0</v>
      </c>
      <c r="E56" s="190">
        <v>0</v>
      </c>
      <c r="F56" s="190">
        <v>0</v>
      </c>
      <c r="G56" s="190">
        <v>0</v>
      </c>
      <c r="H56" s="190">
        <v>0</v>
      </c>
      <c r="I56" s="190">
        <v>0</v>
      </c>
      <c r="J56" s="190">
        <v>0</v>
      </c>
      <c r="K56" s="191">
        <f t="shared" si="0"/>
        <v>0</v>
      </c>
      <c r="L56" s="190">
        <v>0</v>
      </c>
      <c r="M56" s="190">
        <v>0</v>
      </c>
      <c r="N56" s="190">
        <v>0</v>
      </c>
      <c r="O56" s="190">
        <v>0</v>
      </c>
      <c r="P56" s="190">
        <v>0</v>
      </c>
      <c r="Q56" s="191">
        <f t="shared" si="1"/>
        <v>0</v>
      </c>
      <c r="R56" s="190"/>
      <c r="S56" s="192"/>
      <c r="T56" s="193">
        <f t="shared" si="2"/>
        <v>0</v>
      </c>
      <c r="U56" s="11"/>
    </row>
    <row r="57" spans="1:21" s="172" customFormat="1" ht="10" customHeight="1" x14ac:dyDescent="0.25">
      <c r="A57" s="178"/>
      <c r="B57" s="194"/>
      <c r="C57" s="189" t="s">
        <v>167</v>
      </c>
      <c r="D57" s="195"/>
      <c r="E57" s="195"/>
      <c r="F57" s="195"/>
      <c r="G57" s="195"/>
      <c r="H57" s="195"/>
      <c r="I57" s="195"/>
      <c r="J57" s="195"/>
      <c r="K57" s="191">
        <f t="shared" si="0"/>
        <v>0</v>
      </c>
      <c r="L57" s="195"/>
      <c r="M57" s="195"/>
      <c r="N57" s="195"/>
      <c r="O57" s="195"/>
      <c r="P57" s="195"/>
      <c r="Q57" s="191">
        <f t="shared" si="1"/>
        <v>0</v>
      </c>
      <c r="R57" s="190"/>
      <c r="S57" s="192"/>
      <c r="T57" s="193">
        <f t="shared" si="2"/>
        <v>0</v>
      </c>
      <c r="U57" s="11"/>
    </row>
    <row r="58" spans="1:21" s="172" customFormat="1" ht="54" customHeight="1" x14ac:dyDescent="0.25">
      <c r="A58" s="178"/>
      <c r="B58" s="194"/>
      <c r="C58" s="207" t="s">
        <v>197</v>
      </c>
      <c r="D58" s="186">
        <f>SUM(D53:D56)</f>
        <v>7623.979800000031</v>
      </c>
      <c r="E58" s="186">
        <f>SUM(E53:E56)</f>
        <v>-434.21507000000008</v>
      </c>
      <c r="F58" s="186">
        <f t="shared" ref="F58:S58" si="21">SUM(F53:F56)</f>
        <v>134.48534719730588</v>
      </c>
      <c r="G58" s="186">
        <f t="shared" si="21"/>
        <v>-2232.1742018247614</v>
      </c>
      <c r="H58" s="186">
        <f t="shared" si="21"/>
        <v>-232.02363573602867</v>
      </c>
      <c r="I58" s="186">
        <f t="shared" si="21"/>
        <v>5415.9518300000009</v>
      </c>
      <c r="J58" s="186">
        <f t="shared" si="21"/>
        <v>-2652.0242700000003</v>
      </c>
      <c r="K58" s="187">
        <f t="shared" si="0"/>
        <v>7623.9797996365469</v>
      </c>
      <c r="L58" s="186">
        <f t="shared" ref="L58:P58" si="22">SUM(L53:L56)</f>
        <v>2159.622730000001</v>
      </c>
      <c r="M58" s="186">
        <f t="shared" si="22"/>
        <v>1841.24702</v>
      </c>
      <c r="N58" s="186">
        <f t="shared" si="22"/>
        <v>32.554649999999995</v>
      </c>
      <c r="O58" s="186">
        <f t="shared" si="22"/>
        <v>0</v>
      </c>
      <c r="P58" s="186">
        <f t="shared" si="22"/>
        <v>-1873.8016700000001</v>
      </c>
      <c r="Q58" s="187">
        <f t="shared" si="1"/>
        <v>2159.622730000001</v>
      </c>
      <c r="R58" s="186">
        <f t="shared" si="21"/>
        <v>0</v>
      </c>
      <c r="S58" s="186">
        <f t="shared" si="21"/>
        <v>2596.7275200000013</v>
      </c>
      <c r="T58" s="188">
        <f t="shared" si="2"/>
        <v>7186.8750096365466</v>
      </c>
      <c r="U58" s="11"/>
    </row>
    <row r="59" spans="1:21" s="172" customFormat="1" ht="10" customHeight="1" x14ac:dyDescent="0.25">
      <c r="A59" s="178"/>
      <c r="B59" s="194"/>
      <c r="C59" s="189"/>
      <c r="D59" s="195"/>
      <c r="E59" s="195"/>
      <c r="F59" s="195"/>
      <c r="G59" s="195"/>
      <c r="H59" s="195"/>
      <c r="I59" s="195"/>
      <c r="J59" s="195"/>
      <c r="K59" s="191">
        <f t="shared" si="0"/>
        <v>0</v>
      </c>
      <c r="L59" s="195"/>
      <c r="M59" s="195"/>
      <c r="N59" s="195"/>
      <c r="O59" s="195"/>
      <c r="P59" s="195"/>
      <c r="Q59" s="191">
        <f t="shared" si="1"/>
        <v>0</v>
      </c>
      <c r="R59" s="190"/>
      <c r="S59" s="192"/>
      <c r="T59" s="193">
        <f t="shared" si="2"/>
        <v>0</v>
      </c>
      <c r="U59" s="11"/>
    </row>
    <row r="60" spans="1:21" s="172" customFormat="1" ht="18" customHeight="1" x14ac:dyDescent="0.25">
      <c r="A60" s="178"/>
      <c r="B60" s="194" t="s">
        <v>198</v>
      </c>
      <c r="C60" s="189" t="s">
        <v>199</v>
      </c>
      <c r="D60" s="190">
        <v>0</v>
      </c>
      <c r="E60" s="190">
        <v>0</v>
      </c>
      <c r="F60" s="190">
        <v>0</v>
      </c>
      <c r="G60" s="190">
        <v>0</v>
      </c>
      <c r="H60" s="190">
        <v>0</v>
      </c>
      <c r="I60" s="190">
        <v>0</v>
      </c>
      <c r="J60" s="190">
        <v>0</v>
      </c>
      <c r="K60" s="191">
        <f t="shared" si="0"/>
        <v>0</v>
      </c>
      <c r="L60" s="190">
        <v>0</v>
      </c>
      <c r="M60" s="190">
        <v>0</v>
      </c>
      <c r="N60" s="190">
        <v>0</v>
      </c>
      <c r="O60" s="190">
        <v>0</v>
      </c>
      <c r="P60" s="190">
        <v>0</v>
      </c>
      <c r="Q60" s="191">
        <f t="shared" si="1"/>
        <v>0</v>
      </c>
      <c r="R60" s="190"/>
      <c r="S60" s="192"/>
      <c r="T60" s="193">
        <f t="shared" si="2"/>
        <v>0</v>
      </c>
      <c r="U60" s="11"/>
    </row>
    <row r="61" spans="1:21" s="172" customFormat="1" ht="18" customHeight="1" x14ac:dyDescent="0.25">
      <c r="A61" s="178"/>
      <c r="B61" s="194" t="s">
        <v>59</v>
      </c>
      <c r="C61" s="189" t="s">
        <v>200</v>
      </c>
      <c r="D61" s="190">
        <v>0</v>
      </c>
      <c r="E61" s="190">
        <v>0</v>
      </c>
      <c r="F61" s="190">
        <v>0</v>
      </c>
      <c r="G61" s="190">
        <v>0</v>
      </c>
      <c r="H61" s="190">
        <v>0</v>
      </c>
      <c r="I61" s="190">
        <v>0</v>
      </c>
      <c r="J61" s="190">
        <v>0</v>
      </c>
      <c r="K61" s="191">
        <f t="shared" si="0"/>
        <v>0</v>
      </c>
      <c r="L61" s="190">
        <v>0</v>
      </c>
      <c r="M61" s="190">
        <v>0</v>
      </c>
      <c r="N61" s="190">
        <v>0</v>
      </c>
      <c r="O61" s="190">
        <v>0</v>
      </c>
      <c r="P61" s="190">
        <v>0</v>
      </c>
      <c r="Q61" s="191">
        <f t="shared" si="1"/>
        <v>0</v>
      </c>
      <c r="R61" s="190">
        <v>0</v>
      </c>
      <c r="S61" s="192">
        <v>0</v>
      </c>
      <c r="T61" s="193">
        <f t="shared" si="2"/>
        <v>0</v>
      </c>
      <c r="U61" s="11"/>
    </row>
    <row r="62" spans="1:21" s="172" customFormat="1" ht="10" customHeight="1" x14ac:dyDescent="0.25">
      <c r="A62" s="178"/>
      <c r="B62" s="194"/>
      <c r="C62" s="189" t="s">
        <v>167</v>
      </c>
      <c r="D62" s="195"/>
      <c r="E62" s="195"/>
      <c r="F62" s="195"/>
      <c r="G62" s="195"/>
      <c r="H62" s="195"/>
      <c r="I62" s="195"/>
      <c r="J62" s="195"/>
      <c r="K62" s="191">
        <f t="shared" si="0"/>
        <v>0</v>
      </c>
      <c r="L62" s="195"/>
      <c r="M62" s="195"/>
      <c r="N62" s="195"/>
      <c r="O62" s="195"/>
      <c r="P62" s="195"/>
      <c r="Q62" s="191">
        <f t="shared" si="1"/>
        <v>0</v>
      </c>
      <c r="R62" s="190"/>
      <c r="S62" s="192"/>
      <c r="T62" s="193">
        <f t="shared" si="2"/>
        <v>0</v>
      </c>
      <c r="U62" s="11"/>
    </row>
    <row r="63" spans="1:21" s="172" customFormat="1" ht="18" customHeight="1" x14ac:dyDescent="0.25">
      <c r="A63" s="178"/>
      <c r="B63" s="179"/>
      <c r="C63" s="185" t="s">
        <v>56</v>
      </c>
      <c r="D63" s="186">
        <f>D58+D60+D61</f>
        <v>7623.979800000031</v>
      </c>
      <c r="E63" s="186">
        <f>E58+E60+E61</f>
        <v>-434.21507000000008</v>
      </c>
      <c r="F63" s="186">
        <f t="shared" ref="F63:S63" si="23">F58+F60+F61</f>
        <v>134.48534719730588</v>
      </c>
      <c r="G63" s="186">
        <f t="shared" si="23"/>
        <v>-2232.1742018247614</v>
      </c>
      <c r="H63" s="186">
        <f t="shared" si="23"/>
        <v>-232.02363573602867</v>
      </c>
      <c r="I63" s="186">
        <f t="shared" si="23"/>
        <v>5415.9518300000009</v>
      </c>
      <c r="J63" s="186">
        <f t="shared" si="23"/>
        <v>-2652.0242700000003</v>
      </c>
      <c r="K63" s="187">
        <f t="shared" si="0"/>
        <v>7623.9797996365469</v>
      </c>
      <c r="L63" s="186">
        <f t="shared" ref="L63:P63" si="24">L58+L60+L61</f>
        <v>2159.622730000001</v>
      </c>
      <c r="M63" s="186">
        <f t="shared" si="24"/>
        <v>1841.24702</v>
      </c>
      <c r="N63" s="186">
        <f t="shared" si="24"/>
        <v>32.554649999999995</v>
      </c>
      <c r="O63" s="186">
        <f t="shared" si="24"/>
        <v>0</v>
      </c>
      <c r="P63" s="186">
        <f t="shared" si="24"/>
        <v>-1873.8016700000001</v>
      </c>
      <c r="Q63" s="187">
        <f t="shared" si="1"/>
        <v>2159.622730000001</v>
      </c>
      <c r="R63" s="186">
        <f t="shared" si="23"/>
        <v>0</v>
      </c>
      <c r="S63" s="186">
        <f t="shared" si="23"/>
        <v>2596.7275200000013</v>
      </c>
      <c r="T63" s="188">
        <f t="shared" si="2"/>
        <v>7186.8750096365466</v>
      </c>
      <c r="U63" s="11"/>
    </row>
    <row r="64" spans="1:21" s="172" customFormat="1" ht="10" customHeight="1" x14ac:dyDescent="0.25">
      <c r="A64" s="178"/>
      <c r="B64" s="179"/>
      <c r="C64" s="189" t="s">
        <v>167</v>
      </c>
      <c r="D64" s="195"/>
      <c r="E64" s="195"/>
      <c r="F64" s="195"/>
      <c r="G64" s="195"/>
      <c r="H64" s="195"/>
      <c r="I64" s="195"/>
      <c r="J64" s="195"/>
      <c r="K64" s="191">
        <f t="shared" si="0"/>
        <v>0</v>
      </c>
      <c r="L64" s="195"/>
      <c r="M64" s="195"/>
      <c r="N64" s="195"/>
      <c r="O64" s="195"/>
      <c r="P64" s="195"/>
      <c r="Q64" s="191">
        <f t="shared" si="1"/>
        <v>0</v>
      </c>
      <c r="R64" s="190"/>
      <c r="S64" s="192"/>
      <c r="T64" s="193">
        <f t="shared" si="2"/>
        <v>0</v>
      </c>
      <c r="U64" s="11"/>
    </row>
    <row r="65" spans="1:21" s="172" customFormat="1" ht="18" customHeight="1" x14ac:dyDescent="0.25">
      <c r="A65" s="197"/>
      <c r="B65" s="208"/>
      <c r="C65" s="209" t="s">
        <v>201</v>
      </c>
      <c r="D65" s="210">
        <f t="shared" ref="D65:H65" si="25">D19+D23+D24+D25+D27+SUM(D31:D43)+D55+D56+D26</f>
        <v>15237.599890000034</v>
      </c>
      <c r="E65" s="210">
        <f t="shared" ref="E65" si="26">E19+E23+E24+E25+E27+SUM(E31:E43)+E55+E56+E26</f>
        <v>-434.21507000000008</v>
      </c>
      <c r="F65" s="210">
        <f t="shared" si="25"/>
        <v>10.851051777069415</v>
      </c>
      <c r="G65" s="210">
        <f t="shared" si="25"/>
        <v>-2230.1530685827174</v>
      </c>
      <c r="H65" s="210">
        <f t="shared" si="25"/>
        <v>-181.43497694585341</v>
      </c>
      <c r="I65" s="210">
        <f t="shared" ref="I65:J65" si="27">I19+I23+I24+I25+I27+SUM(I31:I43)+I55+I56+I26</f>
        <v>5415.9518300000009</v>
      </c>
      <c r="J65" s="210">
        <f t="shared" si="27"/>
        <v>-2652.0242700000003</v>
      </c>
      <c r="K65" s="210">
        <f t="shared" si="0"/>
        <v>15166.575386248534</v>
      </c>
      <c r="L65" s="210">
        <f t="shared" ref="L65:P65" si="28">L19+L23+L24+L25+L27+SUM(L31:L43)+L55+L56+L26</f>
        <v>2147.3105900000014</v>
      </c>
      <c r="M65" s="210">
        <f t="shared" si="28"/>
        <v>24.984520000000032</v>
      </c>
      <c r="N65" s="210">
        <f t="shared" si="28"/>
        <v>-19.28</v>
      </c>
      <c r="O65" s="210">
        <f t="shared" si="28"/>
        <v>0</v>
      </c>
      <c r="P65" s="210">
        <f t="shared" si="28"/>
        <v>-1873.8016700000001</v>
      </c>
      <c r="Q65" s="210">
        <f t="shared" si="1"/>
        <v>279.21344000000113</v>
      </c>
      <c r="R65" s="210">
        <f>R19+R23+R24+R25+R27+SUM(R31:R43)+R55+R56+R26</f>
        <v>0</v>
      </c>
      <c r="S65" s="210">
        <f>S19+S23+S24+S25+S27+SUM(S31:S43)+S55+S56+S26</f>
        <v>2596.7275200000013</v>
      </c>
      <c r="T65" s="210">
        <f t="shared" si="2"/>
        <v>12849.061306248535</v>
      </c>
      <c r="U65" s="201"/>
    </row>
    <row r="66" spans="1:21" s="172" customFormat="1" ht="10" customHeight="1" x14ac:dyDescent="0.25">
      <c r="A66" s="178"/>
      <c r="B66" s="208"/>
      <c r="C66" s="189"/>
      <c r="D66" s="195"/>
      <c r="E66" s="195"/>
      <c r="F66" s="195"/>
      <c r="G66" s="195"/>
      <c r="H66" s="195"/>
      <c r="I66" s="195"/>
      <c r="J66" s="195"/>
      <c r="K66" s="191">
        <f t="shared" si="0"/>
        <v>0</v>
      </c>
      <c r="L66" s="195"/>
      <c r="M66" s="195"/>
      <c r="N66" s="195"/>
      <c r="O66" s="195"/>
      <c r="P66" s="195"/>
      <c r="Q66" s="191">
        <f t="shared" si="1"/>
        <v>0</v>
      </c>
      <c r="R66" s="190"/>
      <c r="S66" s="192"/>
      <c r="T66" s="193">
        <f t="shared" si="2"/>
        <v>0</v>
      </c>
      <c r="U66" s="11"/>
    </row>
    <row r="67" spans="1:21" s="172" customFormat="1" ht="18" customHeight="1" x14ac:dyDescent="0.25">
      <c r="A67" s="197"/>
      <c r="B67" s="208"/>
      <c r="C67" s="209" t="s">
        <v>202</v>
      </c>
      <c r="D67" s="210">
        <v>1335.8411699999997</v>
      </c>
      <c r="E67" s="210">
        <v>48.055810000000015</v>
      </c>
      <c r="F67" s="210">
        <v>2.0347303214540413</v>
      </c>
      <c r="G67" s="210">
        <v>4.6048048560363402</v>
      </c>
      <c r="H67" s="210">
        <v>0</v>
      </c>
      <c r="I67" s="210">
        <v>0</v>
      </c>
      <c r="J67" s="210">
        <v>0</v>
      </c>
      <c r="K67" s="210">
        <f t="shared" si="0"/>
        <v>1390.5365151774899</v>
      </c>
      <c r="L67" s="210">
        <v>1.7389000000000001</v>
      </c>
      <c r="M67" s="210">
        <v>0</v>
      </c>
      <c r="N67" s="210">
        <v>0</v>
      </c>
      <c r="O67" s="210">
        <v>0</v>
      </c>
      <c r="P67" s="210">
        <v>0</v>
      </c>
      <c r="Q67" s="210">
        <f t="shared" si="1"/>
        <v>1.7389000000000001</v>
      </c>
      <c r="R67" s="210">
        <v>0</v>
      </c>
      <c r="S67" s="211">
        <v>0</v>
      </c>
      <c r="T67" s="212">
        <f t="shared" si="2"/>
        <v>1392.27541517749</v>
      </c>
      <c r="U67" s="201"/>
    </row>
    <row r="68" spans="1:21" s="172" customFormat="1" ht="10" customHeight="1" x14ac:dyDescent="0.25">
      <c r="A68" s="178"/>
      <c r="B68" s="208"/>
      <c r="C68" s="189"/>
      <c r="D68" s="195"/>
      <c r="E68" s="195"/>
      <c r="F68" s="195"/>
      <c r="G68" s="195"/>
      <c r="H68" s="195"/>
      <c r="I68" s="195"/>
      <c r="J68" s="195"/>
      <c r="K68" s="191">
        <f t="shared" si="0"/>
        <v>0</v>
      </c>
      <c r="L68" s="195"/>
      <c r="M68" s="195"/>
      <c r="N68" s="195"/>
      <c r="O68" s="195"/>
      <c r="P68" s="195"/>
      <c r="Q68" s="191">
        <f t="shared" si="1"/>
        <v>0</v>
      </c>
      <c r="R68" s="190"/>
      <c r="S68" s="192"/>
      <c r="T68" s="193">
        <f t="shared" si="2"/>
        <v>0</v>
      </c>
      <c r="U68" s="11"/>
    </row>
    <row r="69" spans="1:21" s="172" customFormat="1" ht="18" customHeight="1" x14ac:dyDescent="0.25">
      <c r="A69" s="197"/>
      <c r="B69" s="208"/>
      <c r="C69" s="209" t="s">
        <v>203</v>
      </c>
      <c r="D69" s="210">
        <v>1144.7790299999999</v>
      </c>
      <c r="E69" s="210">
        <v>6.7114799999999999</v>
      </c>
      <c r="F69" s="210">
        <v>0</v>
      </c>
      <c r="G69" s="210">
        <v>7.3213629854803504</v>
      </c>
      <c r="H69" s="210">
        <v>0</v>
      </c>
      <c r="I69" s="210">
        <v>0</v>
      </c>
      <c r="J69" s="210">
        <v>0</v>
      </c>
      <c r="K69" s="210">
        <f t="shared" si="0"/>
        <v>1158.8118729854802</v>
      </c>
      <c r="L69" s="210">
        <v>0</v>
      </c>
      <c r="M69" s="210">
        <v>0</v>
      </c>
      <c r="N69" s="210">
        <v>0</v>
      </c>
      <c r="O69" s="210">
        <v>0</v>
      </c>
      <c r="P69" s="210">
        <v>0</v>
      </c>
      <c r="Q69" s="210">
        <f t="shared" si="1"/>
        <v>0</v>
      </c>
      <c r="R69" s="210">
        <v>0</v>
      </c>
      <c r="S69" s="211">
        <v>0</v>
      </c>
      <c r="T69" s="212">
        <f t="shared" si="2"/>
        <v>1158.8118729854802</v>
      </c>
      <c r="U69" s="201"/>
    </row>
    <row r="70" spans="1:21" s="172" customFormat="1" ht="10" customHeight="1" x14ac:dyDescent="0.25">
      <c r="A70" s="178"/>
      <c r="B70" s="208"/>
      <c r="C70" s="189"/>
      <c r="D70" s="195"/>
      <c r="E70" s="195"/>
      <c r="F70" s="195"/>
      <c r="G70" s="195"/>
      <c r="H70" s="195"/>
      <c r="I70" s="195"/>
      <c r="J70" s="195"/>
      <c r="K70" s="191">
        <f t="shared" si="0"/>
        <v>0</v>
      </c>
      <c r="L70" s="195"/>
      <c r="M70" s="195"/>
      <c r="N70" s="195"/>
      <c r="O70" s="195"/>
      <c r="P70" s="195"/>
      <c r="Q70" s="191">
        <f t="shared" si="1"/>
        <v>0</v>
      </c>
      <c r="R70" s="190"/>
      <c r="S70" s="192"/>
      <c r="T70" s="193">
        <f t="shared" si="2"/>
        <v>0</v>
      </c>
      <c r="U70" s="11"/>
    </row>
    <row r="71" spans="1:21" s="172" customFormat="1" ht="18" customHeight="1" x14ac:dyDescent="0.25">
      <c r="A71" s="197"/>
      <c r="B71" s="208"/>
      <c r="C71" s="209" t="s">
        <v>204</v>
      </c>
      <c r="D71" s="210">
        <f>D65+D67+D69</f>
        <v>17718.220090000035</v>
      </c>
      <c r="E71" s="210">
        <f>E65+E67+E69</f>
        <v>-379.44778000000008</v>
      </c>
      <c r="F71" s="210">
        <f t="shared" ref="F71:S71" si="29">F65+F67+F69</f>
        <v>12.885782098523457</v>
      </c>
      <c r="G71" s="210">
        <f t="shared" si="29"/>
        <v>-2218.2269007412006</v>
      </c>
      <c r="H71" s="210">
        <f t="shared" si="29"/>
        <v>-181.43497694585341</v>
      </c>
      <c r="I71" s="210">
        <f t="shared" si="29"/>
        <v>5415.9518300000009</v>
      </c>
      <c r="J71" s="210">
        <f t="shared" si="29"/>
        <v>-2652.0242700000003</v>
      </c>
      <c r="K71" s="210">
        <f t="shared" si="0"/>
        <v>17715.923774411509</v>
      </c>
      <c r="L71" s="210">
        <f t="shared" ref="L71:P71" si="30">L65+L67+L69</f>
        <v>2149.0494900000012</v>
      </c>
      <c r="M71" s="210">
        <f t="shared" si="30"/>
        <v>24.984520000000032</v>
      </c>
      <c r="N71" s="210">
        <f t="shared" si="30"/>
        <v>-19.28</v>
      </c>
      <c r="O71" s="210">
        <f t="shared" si="30"/>
        <v>0</v>
      </c>
      <c r="P71" s="210">
        <f t="shared" si="30"/>
        <v>-1873.8016700000001</v>
      </c>
      <c r="Q71" s="210">
        <f t="shared" si="1"/>
        <v>280.95234000000096</v>
      </c>
      <c r="R71" s="210">
        <f t="shared" si="29"/>
        <v>0</v>
      </c>
      <c r="S71" s="210">
        <f t="shared" si="29"/>
        <v>2596.7275200000013</v>
      </c>
      <c r="T71" s="210">
        <f t="shared" si="2"/>
        <v>15400.148594411508</v>
      </c>
      <c r="U71" s="201"/>
    </row>
    <row r="72" spans="1:21" s="172" customFormat="1" ht="10" customHeight="1" thickBot="1" x14ac:dyDescent="0.3">
      <c r="A72" s="178"/>
      <c r="B72" s="208"/>
      <c r="C72" s="213" t="s">
        <v>167</v>
      </c>
      <c r="D72" s="214"/>
      <c r="E72" s="214"/>
      <c r="F72" s="214"/>
      <c r="G72" s="214"/>
      <c r="H72" s="214"/>
      <c r="I72" s="214"/>
      <c r="J72" s="214"/>
      <c r="K72" s="215"/>
      <c r="L72" s="214"/>
      <c r="M72" s="214"/>
      <c r="N72" s="214"/>
      <c r="O72" s="214"/>
      <c r="P72" s="214"/>
      <c r="Q72" s="215"/>
      <c r="R72" s="214"/>
      <c r="S72" s="216"/>
      <c r="T72" s="217">
        <f t="shared" si="2"/>
        <v>0</v>
      </c>
      <c r="U72" s="11"/>
    </row>
    <row r="73" spans="1:21" s="160" customFormat="1" ht="18" customHeight="1" x14ac:dyDescent="0.25">
      <c r="A73" s="218"/>
      <c r="B73" s="208"/>
      <c r="C73" s="170" t="s">
        <v>167</v>
      </c>
      <c r="D73" s="170"/>
      <c r="E73" s="170"/>
      <c r="F73" s="170"/>
      <c r="G73" s="170"/>
      <c r="H73" s="170"/>
      <c r="I73" s="170"/>
      <c r="J73" s="170"/>
      <c r="K73" s="219"/>
      <c r="L73" s="170"/>
      <c r="M73" s="170"/>
      <c r="N73" s="170"/>
      <c r="O73" s="170"/>
      <c r="P73" s="170"/>
      <c r="Q73" s="219"/>
      <c r="R73" s="170"/>
      <c r="S73" s="170"/>
      <c r="T73" s="220"/>
      <c r="U73" s="170"/>
    </row>
  </sheetData>
  <mergeCells count="7">
    <mergeCell ref="T2:T3"/>
    <mergeCell ref="C6:C8"/>
    <mergeCell ref="K6:K8"/>
    <mergeCell ref="Q6:Q8"/>
    <mergeCell ref="T6:T8"/>
    <mergeCell ref="R7:R8"/>
    <mergeCell ref="S7:S8"/>
  </mergeCells>
  <printOptions horizontalCentered="1"/>
  <pageMargins left="0" right="0" top="0.31496062992125984" bottom="0.39370078740157483" header="0.31496062992125984" footer="0.27559055118110237"/>
  <pageSetup paperSize="9" scale="61" fitToHeight="2" orientation="landscape" r:id="rId1"/>
  <headerFooter alignWithMargins="0">
    <oddFooter>&amp;L&amp;"Calibri,Regular"&amp;8&amp;Z&amp;F - &amp;A&amp;R&amp;"Calibri,Regular"&amp;8&amp;D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9</vt:i4>
      </vt:variant>
      <vt:variant>
        <vt:lpstr>Intervalos Nomeados</vt:lpstr>
      </vt:variant>
      <vt:variant>
        <vt:i4>6</vt:i4>
      </vt:variant>
    </vt:vector>
  </HeadingPairs>
  <TitlesOfParts>
    <vt:vector size="15" baseType="lpstr">
      <vt:lpstr>balance sheet</vt:lpstr>
      <vt:lpstr>statement of cash flows</vt:lpstr>
      <vt:lpstr>income statement</vt:lpstr>
      <vt:lpstr>EBITDA</vt:lpstr>
      <vt:lpstr>Equivalência</vt:lpstr>
      <vt:lpstr>DRE</vt:lpstr>
      <vt:lpstr>DFC</vt:lpstr>
      <vt:lpstr>Resultado 2020</vt:lpstr>
      <vt:lpstr>Resultado 2019</vt:lpstr>
      <vt:lpstr>DFC!Area_de_impressao</vt:lpstr>
      <vt:lpstr>DRE!Area_de_impressao</vt:lpstr>
      <vt:lpstr>'Resultado 2019'!Area_de_impressao</vt:lpstr>
      <vt:lpstr>'Resultado 2020'!Area_de_impressao</vt:lpstr>
      <vt:lpstr>'Resultado 2019'!Titulos_de_impressao</vt:lpstr>
      <vt:lpstr>'Resultado 2020'!Titulos_de_impressao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Viola</dc:creator>
  <cp:lastModifiedBy>Daniela Assis Tinoco</cp:lastModifiedBy>
  <dcterms:created xsi:type="dcterms:W3CDTF">2020-07-27T22:56:14Z</dcterms:created>
  <dcterms:modified xsi:type="dcterms:W3CDTF">2024-05-07T18:13:49Z</dcterms:modified>
</cp:coreProperties>
</file>