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xr:revisionPtr revIDLastSave="0" documentId="13_ncr:1_{669ADAF5-92F9-4A6B-A602-719E098C40A6}" xr6:coauthVersionLast="36" xr6:coauthVersionMax="36" xr10:uidLastSave="{00000000-0000-0000-0000-000000000000}"/>
  <bookViews>
    <workbookView xWindow="0" yWindow="0" windowWidth="27840" windowHeight="11430" activeTab="1" xr2:uid="{00000000-000D-0000-FFFF-FFFF00000000}"/>
  </bookViews>
  <sheets>
    <sheet name="BP " sheetId="1" r:id="rId1"/>
    <sheet name="Fluxo de Caixa" sheetId="3" r:id="rId2"/>
    <sheet name="DRE" sheetId="4" r:id="rId3"/>
    <sheet name="EBITDA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0" i="3" l="1"/>
  <c r="C96" i="3"/>
  <c r="M92" i="3"/>
  <c r="D48" i="1" l="1"/>
  <c r="I92" i="3" l="1"/>
  <c r="I96" i="3" s="1"/>
  <c r="I100" i="3" s="1"/>
  <c r="G100" i="3"/>
  <c r="K96" i="3"/>
  <c r="K100" i="3" s="1"/>
  <c r="E96" i="3"/>
  <c r="E100" i="3" s="1"/>
  <c r="Y92" i="3"/>
  <c r="W92" i="3"/>
  <c r="U92" i="3"/>
  <c r="S92" i="3"/>
  <c r="Q92" i="3"/>
  <c r="O92" i="3"/>
  <c r="E92" i="3"/>
  <c r="Y79" i="3"/>
  <c r="W79" i="3"/>
  <c r="U79" i="3"/>
  <c r="S79" i="3"/>
  <c r="Q79" i="3"/>
  <c r="O79" i="3"/>
  <c r="M79" i="3"/>
  <c r="E79" i="3"/>
  <c r="Y71" i="3"/>
  <c r="W71" i="3"/>
  <c r="U71" i="3"/>
  <c r="U96" i="3" s="1"/>
  <c r="U100" i="3" s="1"/>
  <c r="S71" i="3"/>
  <c r="Q71" i="3"/>
  <c r="O71" i="3"/>
  <c r="M71" i="3"/>
  <c r="M96" i="3" s="1"/>
  <c r="M100" i="3" s="1"/>
  <c r="E71" i="3"/>
  <c r="E74" i="3"/>
  <c r="W96" i="3" l="1"/>
  <c r="W100" i="3" s="1"/>
  <c r="O96" i="3"/>
  <c r="O100" i="3" s="1"/>
  <c r="Q96" i="3"/>
  <c r="Q100" i="3" s="1"/>
  <c r="S96" i="3"/>
  <c r="S100" i="3" s="1"/>
  <c r="Y96" i="3"/>
  <c r="Y100" i="3" s="1"/>
  <c r="G92" i="3" l="1"/>
  <c r="G96" i="3" s="1"/>
  <c r="I79" i="3" l="1"/>
  <c r="J82" i="1" l="1"/>
  <c r="L91" i="1" l="1"/>
</calcChain>
</file>

<file path=xl/sharedStrings.xml><?xml version="1.0" encoding="utf-8"?>
<sst xmlns="http://schemas.openxmlformats.org/spreadsheetml/2006/main" count="231" uniqueCount="170">
  <si>
    <t>c</t>
  </si>
  <si>
    <t>Padtec Holding S.A.</t>
  </si>
  <si>
    <t>Balanço Patrimonial</t>
  </si>
  <si>
    <t>(Em milhares de Reais)</t>
  </si>
  <si>
    <t>Ativo</t>
  </si>
  <si>
    <t>Circulante</t>
  </si>
  <si>
    <t>Caixa e equivalentes de caixa</t>
  </si>
  <si>
    <t>Contas a receber de clientes</t>
  </si>
  <si>
    <t>Estoques</t>
  </si>
  <si>
    <t>Impostos a recuperar</t>
  </si>
  <si>
    <t>Operações financeiras</t>
  </si>
  <si>
    <t>Outros créditos</t>
  </si>
  <si>
    <t>Total do ativo circulante</t>
  </si>
  <si>
    <t>Ativo não circulante mantido para venda</t>
  </si>
  <si>
    <t>Ativo mantido para venda</t>
  </si>
  <si>
    <t>Total ativo não circulante mantido para venda</t>
  </si>
  <si>
    <t>Não circulante</t>
  </si>
  <si>
    <t>Partes relacionadas</t>
  </si>
  <si>
    <t>Aplicações financeiras em garantia</t>
  </si>
  <si>
    <t>Depósito Judicial</t>
  </si>
  <si>
    <t>Imobilizado</t>
  </si>
  <si>
    <t>Intangível</t>
  </si>
  <si>
    <t>Total do ativo não circulante</t>
  </si>
  <si>
    <t>Total do ativo</t>
  </si>
  <si>
    <t>Passivo</t>
  </si>
  <si>
    <t>Empréstimos e financiamentos</t>
  </si>
  <si>
    <t>Operações de arrendamento mercantil</t>
  </si>
  <si>
    <t>Fornecedores</t>
  </si>
  <si>
    <t>Risco sacado</t>
  </si>
  <si>
    <t>Impostos e contribuições a pagar</t>
  </si>
  <si>
    <t>Impostos e contribuições a pagar - parcelamento</t>
  </si>
  <si>
    <t>Obrigações sociais</t>
  </si>
  <si>
    <t>Provisões diversas</t>
  </si>
  <si>
    <t>Outras contas a pagar</t>
  </si>
  <si>
    <t>Total do passivo circulante</t>
  </si>
  <si>
    <t>Provisões para riscos trabalhistas e tributários</t>
  </si>
  <si>
    <t>Provisão para perda no investimento</t>
  </si>
  <si>
    <t>Total do passivo não circulante</t>
  </si>
  <si>
    <t>Total do passivo</t>
  </si>
  <si>
    <t>Patrimônio líquido</t>
  </si>
  <si>
    <t>Capital social</t>
  </si>
  <si>
    <t>Reservas de capital</t>
  </si>
  <si>
    <t>Lucros / prejuízos acumulados</t>
  </si>
  <si>
    <t>Outros resultantes abrangentes</t>
  </si>
  <si>
    <t>Total do patrimônio líquido</t>
  </si>
  <si>
    <t>Total do passivo e patrimônio líquido</t>
  </si>
  <si>
    <t xml:space="preserve">Demonstrações de Resultados </t>
  </si>
  <si>
    <t>Receita operacional bruta</t>
  </si>
  <si>
    <t>Impostos incidentes sobre as vendas</t>
  </si>
  <si>
    <t>Receita operacional líquida</t>
  </si>
  <si>
    <t>Custo dos produtos vendidos e serviços prestados</t>
  </si>
  <si>
    <t>Lucro bruto</t>
  </si>
  <si>
    <t>Despesas / receitas operacionais</t>
  </si>
  <si>
    <t>Despesas administrativas</t>
  </si>
  <si>
    <t>Despesas comerciais</t>
  </si>
  <si>
    <t>Despesas de pesquisa e desenvolvimento</t>
  </si>
  <si>
    <t>Resultado de equivalência patrimonial</t>
  </si>
  <si>
    <t>Outras receitas (despesas) operacionais</t>
  </si>
  <si>
    <t xml:space="preserve">  </t>
  </si>
  <si>
    <t>Lucro antes das receitas (despesas) financeiras</t>
  </si>
  <si>
    <t>Despesas financeiras</t>
  </si>
  <si>
    <t>Receitas financeiras</t>
  </si>
  <si>
    <t>Resultado do exercício antes dos impostos</t>
  </si>
  <si>
    <t>Imposto de renda e contribuição social</t>
  </si>
  <si>
    <t>Corrente</t>
  </si>
  <si>
    <t>Diferido</t>
  </si>
  <si>
    <t>Lucro do período</t>
  </si>
  <si>
    <t>Demonstrações dos Fluxos de Caixa</t>
  </si>
  <si>
    <t>Fluxos de caixa das atividades operacionais</t>
  </si>
  <si>
    <t>Ajustes para reconciliar o resultado líquido do período com o caixa</t>
  </si>
  <si>
    <t>gerado pelas (aplicado nas) atividades operacionais:</t>
  </si>
  <si>
    <t>Depreciação e amortização</t>
  </si>
  <si>
    <t>Provisão para créditos de liquidação duvidosa</t>
  </si>
  <si>
    <t>Ajuste a valor presente do contas a receber</t>
  </si>
  <si>
    <t>Constituição (reversão) de provisões diversas</t>
  </si>
  <si>
    <t>Provisões para riscos trabalhistas, tributários e cíveis</t>
  </si>
  <si>
    <t>Provisões para obsolescência dos estoques</t>
  </si>
  <si>
    <t>Constituição (reversão) de passivo descoberto</t>
  </si>
  <si>
    <t>Alienação e baixa de ativo imobilizado e intangível</t>
  </si>
  <si>
    <t>Ganho na baixa de ativo não circulante</t>
  </si>
  <si>
    <t>Baixa de ativo imobilizado e intangível</t>
  </si>
  <si>
    <t>Juros de aplicação financeira</t>
  </si>
  <si>
    <t>Redução (aumento) nos ativos operacionais:</t>
  </si>
  <si>
    <t xml:space="preserve">Imposto de renda e contribuição social </t>
  </si>
  <si>
    <t>Transações com partes relacionadas</t>
  </si>
  <si>
    <t>Depósito judicial</t>
  </si>
  <si>
    <t>Outras contas a receber</t>
  </si>
  <si>
    <t>Aumento (redução) dos passivos operacionais:</t>
  </si>
  <si>
    <t>Impostos a pagar e contribuições</t>
  </si>
  <si>
    <t>Imposto de renda e contribuição social - pagos</t>
  </si>
  <si>
    <t>Encargos de dívidas - pagos</t>
  </si>
  <si>
    <t>Caixa líquido gerado nas atividades operacionais</t>
  </si>
  <si>
    <t>Aumento de capital em controlada (caixa)</t>
  </si>
  <si>
    <t>Aquisição de imobilizado e intangível</t>
  </si>
  <si>
    <t>Venda de Investimento</t>
  </si>
  <si>
    <t>Subvenção</t>
  </si>
  <si>
    <t>Caixa líquido aplicados nas atividades de investimentos</t>
  </si>
  <si>
    <t>Integralização de capital</t>
  </si>
  <si>
    <t>Captações de empréstimos e financiamentos</t>
  </si>
  <si>
    <t>Pagamento de empréstimos e financiamentos - principal</t>
  </si>
  <si>
    <t>Caixa líquido gerado nas atividades de financiamentos</t>
  </si>
  <si>
    <t>Variação cambial de caixa em moeda estrangeira</t>
  </si>
  <si>
    <t>Caixa e equivalentes de caixa no início do período</t>
  </si>
  <si>
    <t>Caixa e equivalentes de caixa no fim do período</t>
  </si>
  <si>
    <t>2019</t>
  </si>
  <si>
    <t>Lucro (prejuízo) do período proveniente de oper. em continuidade</t>
  </si>
  <si>
    <t>Operações descontinuadas</t>
  </si>
  <si>
    <t>Resultado líquido das operações descontinuadas</t>
  </si>
  <si>
    <t>Lucro do período proveniente de operações descontinuadas</t>
  </si>
  <si>
    <t>Conciliação do Lucro Líquido e EBITDA</t>
  </si>
  <si>
    <t>Lucro Líquido</t>
  </si>
  <si>
    <t>Depreciação e Amortização</t>
  </si>
  <si>
    <t>Resultado Financeiro</t>
  </si>
  <si>
    <t>Imposto de Renda e Contribuição Social</t>
  </si>
  <si>
    <t>Debêntures</t>
  </si>
  <si>
    <t>Lucro do período antes dos impostos das operações continuadas</t>
  </si>
  <si>
    <t>Lucro do período antes dos impostos das operações descontinuadas</t>
  </si>
  <si>
    <t>Imposto de renda e contribuição social diferidos</t>
  </si>
  <si>
    <t>Perda na venda de imóveis</t>
  </si>
  <si>
    <t>Arrendamento mercantil com partes relacionadas</t>
  </si>
  <si>
    <t>Pagamento de empréstimos e financiamentos - juros</t>
  </si>
  <si>
    <t>Caixa e equivalente de ativos mantidos para venda</t>
  </si>
  <si>
    <t>Aumento no caixa e equivalentes de caixa</t>
  </si>
  <si>
    <t>2020</t>
  </si>
  <si>
    <t>FINEP</t>
  </si>
  <si>
    <t>2018</t>
  </si>
  <si>
    <t>* considera a incorporação de ações da Padtec S.A. pela Padtec Holding S.A. a partir de 01/01/2018</t>
  </si>
  <si>
    <t>EBITDA</t>
  </si>
  <si>
    <t>Amortização de gastos com captação de debêntures</t>
  </si>
  <si>
    <t>Pagamento de debêntures - principal</t>
  </si>
  <si>
    <t>Adiantamento de clientes</t>
  </si>
  <si>
    <t>2021</t>
  </si>
  <si>
    <t>Encargos de debêntures - pagos</t>
  </si>
  <si>
    <t>2022</t>
  </si>
  <si>
    <t>1T22</t>
  </si>
  <si>
    <t xml:space="preserve">Juros e variações monetária sobre empréstimos </t>
  </si>
  <si>
    <t>Juros e variações monetária sobre debêntures</t>
  </si>
  <si>
    <t>Títulos e valores mobiliários</t>
  </si>
  <si>
    <t>Obrigações com cotas senior FIDC</t>
  </si>
  <si>
    <t>2T22</t>
  </si>
  <si>
    <t>Juros e variações monetária sobre operações com arrendamento mercantil</t>
  </si>
  <si>
    <t>3T22</t>
  </si>
  <si>
    <t>Indenizações trabalhistas, tributários e cíveis - pagos</t>
  </si>
  <si>
    <t>4T22</t>
  </si>
  <si>
    <t>1T23</t>
  </si>
  <si>
    <t>2023</t>
  </si>
  <si>
    <t>Instrumentos Financeiros Derivativos</t>
  </si>
  <si>
    <t>Balanço Patrimonial Consolidado</t>
  </si>
  <si>
    <t>Demonstrações de Resultados Consolidado</t>
  </si>
  <si>
    <t>2T23</t>
  </si>
  <si>
    <t>Demonstrações dos Fluxos de Caixa Consolidado</t>
  </si>
  <si>
    <t>Hedge de fluxo de caixa</t>
  </si>
  <si>
    <t>Instrumentos financeiros derivativos</t>
  </si>
  <si>
    <t>Margem EBITDA</t>
  </si>
  <si>
    <t>3T23</t>
  </si>
  <si>
    <t>EBITDA - Consolidado</t>
  </si>
  <si>
    <t>Ágio em transação de capital</t>
  </si>
  <si>
    <t>4T23</t>
  </si>
  <si>
    <t xml:space="preserve">EBITDA </t>
  </si>
  <si>
    <t>Dividendos a pagar</t>
  </si>
  <si>
    <t>Opções outorgadas</t>
  </si>
  <si>
    <t>Reservas de investimento</t>
  </si>
  <si>
    <t>1T24</t>
  </si>
  <si>
    <t>Reserva legal</t>
  </si>
  <si>
    <t>2T24</t>
  </si>
  <si>
    <t>Aumento de capital</t>
  </si>
  <si>
    <t>Reserva de capital</t>
  </si>
  <si>
    <t>Dividendos pagos</t>
  </si>
  <si>
    <t>3T24</t>
  </si>
  <si>
    <t>LTM 3T24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</si>
</sst>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52D9FF"/>
        <bgColor indexed="64"/>
      </patternFill>
    </fill>
    <fill>
      <patternFill patternType="solid">
        <fgColor theme="1" tint="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1" fillId="0" borderId="0"/>
    <xf numFmtId="9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72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horizontal="right"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>
      <alignment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15" fillId="0" borderId="0" xfId="2" applyFont="1" applyFill="1" applyAlignment="1">
      <alignment horizontal="lef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43" fontId="5" fillId="0" borderId="0" xfId="1" applyFont="1" applyFill="1" applyAlignment="1">
      <alignment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6" fillId="0" borderId="0" xfId="2" applyFont="1" applyAlignment="1">
      <alignment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4" fontId="18" fillId="0" borderId="0" xfId="2" applyFont="1" applyFill="1" applyAlignment="1">
      <alignment vertical="center"/>
    </xf>
    <xf numFmtId="1" fontId="19" fillId="0" borderId="0" xfId="2" applyNumberFormat="1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" fontId="5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0" fontId="21" fillId="0" borderId="0" xfId="6"/>
    <xf numFmtId="0" fontId="5" fillId="0" borderId="0" xfId="6" applyFont="1"/>
    <xf numFmtId="166" fontId="5" fillId="0" borderId="0" xfId="6" applyNumberFormat="1" applyFont="1" applyFill="1"/>
    <xf numFmtId="166" fontId="21" fillId="0" borderId="0" xfId="6" applyNumberFormat="1"/>
    <xf numFmtId="0" fontId="21" fillId="0" borderId="0" xfId="6" applyFill="1"/>
    <xf numFmtId="0" fontId="5" fillId="0" borderId="0" xfId="6" applyFont="1" applyFill="1"/>
    <xf numFmtId="0" fontId="9" fillId="0" borderId="0" xfId="6" applyFont="1"/>
    <xf numFmtId="0" fontId="5" fillId="0" borderId="0" xfId="6" applyFont="1" applyBorder="1"/>
    <xf numFmtId="0" fontId="5" fillId="0" borderId="0" xfId="6" applyFont="1" applyAlignment="1">
      <alignment vertical="center"/>
    </xf>
    <xf numFmtId="0" fontId="5" fillId="0" borderId="0" xfId="8" applyFont="1" applyFill="1" applyAlignment="1">
      <alignment vertical="center"/>
    </xf>
    <xf numFmtId="43" fontId="5" fillId="0" borderId="0" xfId="1" applyFont="1" applyFill="1" applyAlignment="1">
      <alignment horizontal="right" vertical="center"/>
    </xf>
    <xf numFmtId="167" fontId="5" fillId="0" borderId="0" xfId="1" applyNumberFormat="1" applyFont="1" applyFill="1" applyAlignment="1">
      <alignment vertical="center"/>
    </xf>
    <xf numFmtId="167" fontId="10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165" fontId="5" fillId="0" borderId="0" xfId="1" applyNumberFormat="1" applyFont="1" applyBorder="1" applyAlignment="1">
      <alignment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9" fontId="5" fillId="0" borderId="0" xfId="9" applyFont="1"/>
    <xf numFmtId="9" fontId="21" fillId="0" borderId="0" xfId="9" applyFont="1"/>
    <xf numFmtId="9" fontId="21" fillId="0" borderId="0" xfId="9" applyFont="1" applyFill="1"/>
    <xf numFmtId="167" fontId="5" fillId="0" borderId="0" xfId="10" applyNumberFormat="1" applyFont="1" applyFill="1" applyBorder="1" applyAlignment="1" applyProtection="1">
      <alignment horizontal="right" vertical="center"/>
    </xf>
    <xf numFmtId="167" fontId="5" fillId="0" borderId="0" xfId="10" applyNumberFormat="1" applyFont="1" applyFill="1" applyBorder="1" applyAlignment="1">
      <alignment horizontal="right" vertical="center"/>
    </xf>
    <xf numFmtId="167" fontId="6" fillId="0" borderId="0" xfId="10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0" fontId="5" fillId="0" borderId="0" xfId="0" applyFont="1" applyFill="1"/>
    <xf numFmtId="0" fontId="5" fillId="0" borderId="0" xfId="0" applyFont="1"/>
    <xf numFmtId="0" fontId="5" fillId="0" borderId="0" xfId="3" applyFont="1"/>
    <xf numFmtId="165" fontId="6" fillId="0" borderId="1" xfId="2" applyNumberFormat="1" applyFont="1" applyFill="1" applyBorder="1" applyAlignment="1" applyProtection="1">
      <alignment horizontal="right"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  <xf numFmtId="164" fontId="7" fillId="0" borderId="0" xfId="2" applyFont="1" applyFill="1" applyAlignment="1">
      <alignment horizontal="left" vertical="center"/>
    </xf>
    <xf numFmtId="0" fontId="5" fillId="0" borderId="0" xfId="8" applyFont="1"/>
    <xf numFmtId="0" fontId="5" fillId="0" borderId="0" xfId="8" applyAlignment="1">
      <alignment vertical="center"/>
    </xf>
    <xf numFmtId="165" fontId="10" fillId="2" borderId="0" xfId="2" applyNumberFormat="1" applyFont="1" applyFill="1" applyBorder="1" applyAlignment="1">
      <alignment vertical="center"/>
    </xf>
    <xf numFmtId="165" fontId="10" fillId="2" borderId="1" xfId="2" applyNumberFormat="1" applyFont="1" applyFill="1" applyBorder="1" applyAlignment="1">
      <alignment vertical="center"/>
    </xf>
    <xf numFmtId="165" fontId="9" fillId="2" borderId="0" xfId="2" applyNumberFormat="1" applyFont="1" applyFill="1" applyBorder="1" applyAlignment="1">
      <alignment vertical="center"/>
    </xf>
    <xf numFmtId="49" fontId="6" fillId="3" borderId="0" xfId="2" applyNumberFormat="1" applyFont="1" applyFill="1" applyBorder="1" applyAlignment="1">
      <alignment vertical="center"/>
    </xf>
    <xf numFmtId="49" fontId="22" fillId="4" borderId="0" xfId="2" applyNumberFormat="1" applyFont="1" applyFill="1" applyBorder="1" applyAlignment="1">
      <alignment vertical="center"/>
    </xf>
    <xf numFmtId="165" fontId="6" fillId="5" borderId="1" xfId="2" applyNumberFormat="1" applyFont="1" applyFill="1" applyBorder="1" applyAlignment="1">
      <alignment horizontal="right" vertical="center"/>
    </xf>
    <xf numFmtId="165" fontId="6" fillId="5" borderId="2" xfId="2" applyNumberFormat="1" applyFont="1" applyFill="1" applyBorder="1" applyAlignment="1">
      <alignment horizontal="right" vertical="center"/>
    </xf>
    <xf numFmtId="0" fontId="22" fillId="4" borderId="0" xfId="6" applyFont="1" applyFill="1"/>
    <xf numFmtId="0" fontId="9" fillId="2" borderId="0" xfId="6" applyFont="1" applyFill="1"/>
    <xf numFmtId="166" fontId="22" fillId="4" borderId="1" xfId="2" applyNumberFormat="1" applyFont="1" applyFill="1" applyBorder="1" applyAlignment="1" applyProtection="1">
      <alignment horizontal="centerContinuous" vertical="center"/>
    </xf>
    <xf numFmtId="166" fontId="22" fillId="6" borderId="1" xfId="2" applyNumberFormat="1" applyFont="1" applyFill="1" applyBorder="1" applyAlignment="1" applyProtection="1">
      <alignment horizontal="centerContinuous" vertical="center"/>
    </xf>
    <xf numFmtId="1" fontId="22" fillId="4" borderId="0" xfId="2" applyNumberFormat="1" applyFont="1" applyFill="1" applyBorder="1" applyAlignment="1">
      <alignment vertical="center"/>
    </xf>
    <xf numFmtId="165" fontId="6" fillId="5" borderId="0" xfId="2" applyNumberFormat="1" applyFont="1" applyFill="1" applyBorder="1" applyAlignment="1">
      <alignment vertical="center"/>
    </xf>
    <xf numFmtId="165" fontId="6" fillId="2" borderId="0" xfId="2" applyNumberFormat="1" applyFont="1" applyFill="1" applyBorder="1" applyAlignment="1">
      <alignment vertical="center"/>
    </xf>
    <xf numFmtId="43" fontId="9" fillId="2" borderId="0" xfId="1" applyFont="1" applyFill="1" applyBorder="1" applyAlignment="1">
      <alignment vertical="center"/>
    </xf>
    <xf numFmtId="166" fontId="22" fillId="4" borderId="1" xfId="2" quotePrefix="1" applyNumberFormat="1" applyFont="1" applyFill="1" applyBorder="1" applyAlignment="1" applyProtection="1">
      <alignment horizontal="centerContinuous" vertical="center"/>
    </xf>
    <xf numFmtId="166" fontId="22" fillId="4" borderId="1" xfId="2" quotePrefix="1" applyNumberFormat="1" applyFont="1" applyFill="1" applyBorder="1" applyAlignment="1" applyProtection="1">
      <alignment horizontal="center" vertical="center"/>
    </xf>
    <xf numFmtId="1" fontId="22" fillId="4" borderId="0" xfId="2" quotePrefix="1" applyNumberFormat="1" applyFont="1" applyFill="1" applyBorder="1" applyAlignment="1" applyProtection="1">
      <alignment horizontal="center" vertical="center"/>
    </xf>
    <xf numFmtId="1" fontId="22" fillId="4" borderId="1" xfId="2" quotePrefix="1" applyNumberFormat="1" applyFont="1" applyFill="1" applyBorder="1" applyAlignment="1" applyProtection="1">
      <alignment horizontal="center" vertical="center"/>
    </xf>
    <xf numFmtId="166" fontId="23" fillId="4" borderId="0" xfId="6" applyNumberFormat="1" applyFont="1" applyFill="1"/>
    <xf numFmtId="166" fontId="22" fillId="4" borderId="0" xfId="2" applyNumberFormat="1" applyFont="1" applyFill="1" applyBorder="1" applyAlignment="1" applyProtection="1">
      <alignment horizontal="center" vertical="center"/>
    </xf>
    <xf numFmtId="165" fontId="6" fillId="5" borderId="0" xfId="1" applyNumberFormat="1" applyFont="1" applyFill="1" applyBorder="1" applyAlignment="1">
      <alignment vertical="center"/>
    </xf>
    <xf numFmtId="165" fontId="6" fillId="5" borderId="0" xfId="2" applyNumberFormat="1" applyFont="1" applyFill="1" applyBorder="1" applyAlignment="1">
      <alignment horizontal="right" vertical="center"/>
    </xf>
    <xf numFmtId="165" fontId="6" fillId="5" borderId="0" xfId="4" applyNumberFormat="1" applyFont="1" applyFill="1" applyBorder="1" applyAlignment="1">
      <alignment horizontal="right" vertical="center"/>
    </xf>
    <xf numFmtId="165" fontId="6" fillId="5" borderId="0" xfId="1" applyNumberFormat="1" applyFont="1" applyFill="1" applyBorder="1" applyAlignment="1">
      <alignment horizontal="right" vertical="center"/>
    </xf>
    <xf numFmtId="165" fontId="6" fillId="5" borderId="0" xfId="4" applyNumberFormat="1" applyFont="1" applyFill="1" applyBorder="1" applyAlignment="1" applyProtection="1">
      <alignment horizontal="right" vertical="center"/>
    </xf>
    <xf numFmtId="165" fontId="6" fillId="5" borderId="0" xfId="2" applyNumberFormat="1" applyFont="1" applyFill="1" applyBorder="1" applyAlignment="1" applyProtection="1">
      <alignment horizontal="right" vertical="center"/>
    </xf>
    <xf numFmtId="165" fontId="6" fillId="5" borderId="0" xfId="1" applyNumberFormat="1" applyFont="1" applyFill="1" applyBorder="1" applyAlignment="1" applyProtection="1">
      <alignment horizontal="right" vertical="center"/>
    </xf>
    <xf numFmtId="165" fontId="6" fillId="5" borderId="1" xfId="4" applyNumberFormat="1" applyFont="1" applyFill="1" applyBorder="1" applyAlignment="1" applyProtection="1">
      <alignment horizontal="right" vertical="center"/>
    </xf>
    <xf numFmtId="165" fontId="6" fillId="5" borderId="1" xfId="2" applyNumberFormat="1" applyFont="1" applyFill="1" applyBorder="1" applyAlignment="1" applyProtection="1">
      <alignment horizontal="right" vertical="center"/>
    </xf>
    <xf numFmtId="165" fontId="6" fillId="5" borderId="1" xfId="4" applyNumberFormat="1" applyFont="1" applyFill="1" applyBorder="1" applyAlignment="1">
      <alignment vertical="center"/>
    </xf>
    <xf numFmtId="165" fontId="6" fillId="5" borderId="1" xfId="2" applyNumberFormat="1" applyFont="1" applyFill="1" applyBorder="1" applyAlignment="1">
      <alignment vertical="center"/>
    </xf>
    <xf numFmtId="165" fontId="5" fillId="5" borderId="1" xfId="2" applyNumberFormat="1" applyFont="1" applyFill="1" applyBorder="1" applyAlignment="1" applyProtection="1">
      <alignment horizontal="right" vertical="center"/>
    </xf>
    <xf numFmtId="165" fontId="6" fillId="5" borderId="3" xfId="4" applyNumberFormat="1" applyFont="1" applyFill="1" applyBorder="1" applyAlignment="1" applyProtection="1">
      <alignment horizontal="right" vertical="center"/>
    </xf>
    <xf numFmtId="165" fontId="6" fillId="5" borderId="3" xfId="2" applyNumberFormat="1" applyFont="1" applyFill="1" applyBorder="1" applyAlignment="1" applyProtection="1">
      <alignment horizontal="right" vertical="center"/>
    </xf>
    <xf numFmtId="165" fontId="10" fillId="2" borderId="0" xfId="1" applyNumberFormat="1" applyFont="1" applyFill="1" applyBorder="1" applyAlignment="1">
      <alignment vertical="center"/>
    </xf>
    <xf numFmtId="165" fontId="10" fillId="2" borderId="1" xfId="4" applyNumberFormat="1" applyFont="1" applyFill="1" applyBorder="1" applyAlignment="1">
      <alignment vertical="center"/>
    </xf>
    <xf numFmtId="165" fontId="10" fillId="2" borderId="1" xfId="1" applyNumberFormat="1" applyFont="1" applyFill="1" applyBorder="1" applyAlignment="1">
      <alignment vertical="center"/>
    </xf>
    <xf numFmtId="165" fontId="10" fillId="2" borderId="0" xfId="4" applyNumberFormat="1" applyFont="1" applyFill="1" applyBorder="1" applyAlignment="1">
      <alignment vertical="center"/>
    </xf>
    <xf numFmtId="165" fontId="10" fillId="2" borderId="0" xfId="4" applyNumberFormat="1" applyFont="1" applyFill="1" applyBorder="1" applyAlignment="1" applyProtection="1">
      <alignment horizontal="right" vertical="center"/>
    </xf>
    <xf numFmtId="165" fontId="10" fillId="2" borderId="0" xfId="2" applyNumberFormat="1" applyFont="1" applyFill="1" applyBorder="1" applyAlignment="1" applyProtection="1">
      <alignment horizontal="right" vertical="center"/>
    </xf>
    <xf numFmtId="165" fontId="10" fillId="2" borderId="1" xfId="2" applyNumberFormat="1" applyFont="1" applyFill="1" applyBorder="1" applyAlignment="1" applyProtection="1">
      <alignment horizontal="right" vertical="center"/>
    </xf>
    <xf numFmtId="165" fontId="10" fillId="2" borderId="1" xfId="4" applyNumberFormat="1" applyFont="1" applyFill="1" applyBorder="1" applyAlignment="1" applyProtection="1">
      <alignment horizontal="right" vertical="center"/>
    </xf>
    <xf numFmtId="0" fontId="22" fillId="4" borderId="1" xfId="2" applyNumberFormat="1" applyFont="1" applyFill="1" applyBorder="1" applyAlignment="1" applyProtection="1">
      <alignment horizontal="centerContinuous" vertical="center"/>
    </xf>
    <xf numFmtId="166" fontId="22" fillId="4" borderId="1" xfId="2" applyNumberFormat="1" applyFont="1" applyFill="1" applyBorder="1" applyAlignment="1" applyProtection="1">
      <alignment horizontal="center" vertical="center"/>
    </xf>
    <xf numFmtId="165" fontId="10" fillId="2" borderId="0" xfId="0" applyNumberFormat="1" applyFont="1" applyFill="1"/>
    <xf numFmtId="165" fontId="10" fillId="2" borderId="0" xfId="6" applyNumberFormat="1" applyFont="1" applyFill="1"/>
    <xf numFmtId="165" fontId="10" fillId="2" borderId="0" xfId="3" applyNumberFormat="1" applyFont="1" applyFill="1"/>
    <xf numFmtId="165" fontId="10" fillId="2" borderId="0" xfId="8" applyNumberFormat="1" applyFont="1" applyFill="1"/>
    <xf numFmtId="165" fontId="10" fillId="2" borderId="0" xfId="3" applyNumberFormat="1" applyFont="1" applyFill="1" applyBorder="1"/>
    <xf numFmtId="165" fontId="5" fillId="5" borderId="1" xfId="0" applyNumberFormat="1" applyFont="1" applyFill="1" applyBorder="1"/>
    <xf numFmtId="165" fontId="5" fillId="5" borderId="1" xfId="6" applyNumberFormat="1" applyFont="1" applyFill="1" applyBorder="1"/>
    <xf numFmtId="165" fontId="5" fillId="5" borderId="1" xfId="3" applyNumberFormat="1" applyFont="1" applyFill="1" applyBorder="1"/>
    <xf numFmtId="165" fontId="5" fillId="5" borderId="0" xfId="3" applyNumberFormat="1" applyFont="1" applyFill="1" applyBorder="1"/>
    <xf numFmtId="165" fontId="6" fillId="5" borderId="3" xfId="0" applyNumberFormat="1" applyFont="1" applyFill="1" applyBorder="1"/>
    <xf numFmtId="165" fontId="6" fillId="5" borderId="0" xfId="3" applyNumberFormat="1" applyFont="1" applyFill="1" applyBorder="1"/>
    <xf numFmtId="165" fontId="6" fillId="5" borderId="0" xfId="6" applyNumberFormat="1" applyFont="1" applyFill="1" applyBorder="1"/>
    <xf numFmtId="168" fontId="6" fillId="5" borderId="0" xfId="7" applyNumberFormat="1" applyFont="1" applyFill="1" applyBorder="1"/>
    <xf numFmtId="164" fontId="6" fillId="3" borderId="0" xfId="2" applyFont="1" applyFill="1" applyBorder="1" applyAlignment="1" applyProtection="1">
      <alignment vertical="center"/>
    </xf>
    <xf numFmtId="165" fontId="10" fillId="2" borderId="0" xfId="10" applyNumberFormat="1" applyFont="1" applyFill="1" applyBorder="1" applyAlignment="1">
      <alignment vertical="center"/>
    </xf>
    <xf numFmtId="0" fontId="24" fillId="0" borderId="0" xfId="0" applyFont="1"/>
    <xf numFmtId="164" fontId="22" fillId="4" borderId="0" xfId="2" applyFont="1" applyFill="1" applyBorder="1" applyAlignment="1" applyProtection="1">
      <alignment horizontal="center" vertical="center"/>
    </xf>
    <xf numFmtId="164" fontId="22" fillId="6" borderId="0" xfId="2" applyFont="1" applyFill="1" applyBorder="1" applyAlignment="1" applyProtection="1">
      <alignment horizontal="center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49" fontId="22" fillId="4" borderId="0" xfId="2" applyNumberFormat="1" applyFont="1" applyFill="1" applyBorder="1" applyAlignment="1">
      <alignment horizontal="left" vertical="center"/>
    </xf>
    <xf numFmtId="165" fontId="22" fillId="4" borderId="0" xfId="2" applyNumberFormat="1" applyFont="1" applyFill="1" applyBorder="1" applyAlignment="1">
      <alignment horizontal="left" vertical="center"/>
    </xf>
  </cellXfs>
  <cellStyles count="11">
    <cellStyle name="Normal" xfId="0" builtinId="0"/>
    <cellStyle name="Normal 11" xfId="3" xr:uid="{00000000-0005-0000-0000-000001000000}"/>
    <cellStyle name="Normal 11 2" xfId="8" xr:uid="{00000000-0005-0000-0000-000002000000}"/>
    <cellStyle name="Normal 2" xfId="6" xr:uid="{00000000-0005-0000-0000-000003000000}"/>
    <cellStyle name="Porcentagem" xfId="9" builtinId="5"/>
    <cellStyle name="Porcentagem 2" xfId="7" xr:uid="{00000000-0005-0000-0000-000005000000}"/>
    <cellStyle name="Separador de milhares 2 2" xfId="5" xr:uid="{00000000-0005-0000-0000-000006000000}"/>
    <cellStyle name="Vírgula" xfId="1" builtinId="3"/>
    <cellStyle name="Vírgula 2" xfId="4" xr:uid="{00000000-0005-0000-0000-000008000000}"/>
    <cellStyle name="Vírgula 2 2 2" xfId="10" xr:uid="{00000000-0005-0000-0000-000009000000}"/>
    <cellStyle name="Vírgula 3 2 2" xfId="2" xr:uid="{00000000-0005-0000-0000-00000A000000}"/>
  </cellStyles>
  <dxfs count="0"/>
  <tableStyles count="0" defaultTableStyle="TableStyleMedium2" defaultPivotStyle="PivotStyleLight16"/>
  <colors>
    <mruColors>
      <color rgb="FF52D9FF"/>
      <color rgb="FFEAEAEA"/>
      <color rgb="FF997DF5"/>
      <color rgb="FFF267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61" Type="http://schemas.openxmlformats.org/officeDocument/2006/relationships/customXml" Target="../customXml/item1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%203T/Gr&#225;ficos%20release%203T24%20fina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  <sheetName val="GNR"/>
      <sheetName val="Base - Linha de Produtos"/>
      <sheetName val="monthly_China"/>
      <sheetName val="daily_China"/>
      <sheetName val="LME_Vs_Met_Bul__Nickel"/>
      <sheetName val="Base_-_Linha_de_Produtos"/>
      <sheetName val="cmp"/>
      <sheetName val="consumption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  <sheetName val="Segmented_DCF"/>
      <sheetName val="Note_Summary"/>
      <sheetName val="Balance_Sheet"/>
      <sheetName val="Income_Statement"/>
      <sheetName val="Cash_Flows"/>
      <sheetName val="SLB&amp;Rev_v__Debt"/>
      <sheetName val="Pay_Debt_Form"/>
      <sheetName val="Peak_EPS"/>
      <sheetName val="EPS_Charts"/>
      <sheetName val="Segmented_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  <sheetName val="Total"/>
      <sheetName val="Resumen"/>
      <sheetName val="ROC"/>
      <sheetName val="BP"/>
      <sheetName val="BMF"/>
      <sheetName val="BAL1001"/>
    </sheetNames>
    <sheetDataSet>
      <sheetData sheetId="0"/>
      <sheetData sheetId="1"/>
      <sheetData sheetId="2" refreshError="1">
        <row r="10">
          <cell r="B10">
            <v>32878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  <sheetName val="Base_BIR"/>
      <sheetName val="BorrowerList"/>
      <sheetName val="Sheet2"/>
      <sheetName val="Tables"/>
      <sheetName val="32"/>
      <sheetName val="Base Conta"/>
      <sheetName val="DRE 2020 - Gerencial"/>
      <sheetName val="Volume e Ticket FOB"/>
      <sheetName val="BD"/>
      <sheetName val="Cash_Flow"/>
      <sheetName val="Resumen_BBDD"/>
      <sheetName val="BBDD_Estado_Cash_Flow"/>
      <sheetName val="rating_interno"/>
      <sheetName val="Datos_relevantes_P1"/>
      <sheetName val="Datos_relevantes_P4_Cia"/>
      <sheetName val="Pples_magnitudes"/>
      <sheetName val="Cta_de_resultados"/>
      <sheetName val="Cash_Flow_"/>
      <sheetName val="Ratios_"/>
      <sheetName val="numero_de_establecimientos"/>
      <sheetName val="Consejo_Admon_"/>
      <sheetName val="Ev_por_linea_de_negocio"/>
      <sheetName val="datos_proforma"/>
      <sheetName val="Budget_Bysoft_2016"/>
      <sheetName val="Base_Conta"/>
      <sheetName val="DRE_2020_-_Gerencial"/>
      <sheetName val="Volume_e_Ticket_FOB"/>
      <sheetName val="Painel de contro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  <sheetName val="air_fares"/>
      <sheetName val="Implied_ROIC_Calculation"/>
      <sheetName val="Harvey_-_CATHAY_PACIFIC_"/>
      <sheetName val="plf_and_yield_historic"/>
      <sheetName val="front_page_(2)"/>
      <sheetName val="Sample_Layout_(new)"/>
      <sheetName val="Sample_Layout"/>
      <sheetName val="Previdencia Privada"/>
      <sheetName val="air_fares1"/>
      <sheetName val="Implied_ROIC_Calculation1"/>
      <sheetName val="Harvey_-_CATHAY_PACIFIC_1"/>
      <sheetName val="plf_and_yield_historic1"/>
      <sheetName val="front_page_(2)1"/>
      <sheetName val="Sample_Layout_(new)1"/>
      <sheetName val="Sample_Layout1"/>
      <sheetName val="Previdencia_Priv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  <sheetName val="base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  <sheetName val="DRE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  <sheetName val="PASC_2000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  <sheetName val="PIS-99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  <sheetName val="DESPESAS PLANEJ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  <sheetName val="BRL Market"/>
      <sheetName val="BBG Links"/>
      <sheetName val="감가상각누계액"/>
      <sheetName val="back"/>
      <sheetName val="XLR_NoRangeSheet"/>
      <sheetName val="Razao manual"/>
      <sheetName val="Razao SIS"/>
      <sheetName val="Global PIS  Cofins"/>
      <sheetName val=" DOE model"/>
      <sheetName val="cathayforecasts"/>
      <sheetName val="Quarters"/>
      <sheetName val="oldSEG"/>
      <sheetName val="RES"/>
      <sheetName val="CMAI 04_08_04"/>
      <sheetName val="Chemsystem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Passivo"/>
      <sheetName val="Empresas"/>
      <sheetName val="Calculo global Depr."/>
      <sheetName val="Acomp"/>
      <sheetName val="DRE_OUTPUT"/>
      <sheetName val="Análisis IVA"/>
      <sheetName val="Painel de controle"/>
      <sheetName val=" Global fopag"/>
      <sheetName val="Apoio"/>
      <sheetName val="REVISÃO COML"/>
      <sheetName val="VENDA LÍQ"/>
      <sheetName val="BANDEIRAS"/>
      <sheetName val="MERCEARIA"/>
      <sheetName val="NÃO ALIMENTOS"/>
      <sheetName val="PERECIVEIS"/>
      <sheetName val="REGIÕES"/>
      <sheetName val="Goodwill"/>
      <sheetName val="ICMS LIQ"/>
      <sheetName val="SFC-5D"/>
      <sheetName val="Library Procedures"/>
      <sheetName val="Entity &amp; Environment"/>
      <sheetName val="Minutes review"/>
      <sheetName val="Contracts review "/>
      <sheetName val="Vente d'elec A "/>
      <sheetName val="Global Férias"/>
      <sheetName val="Global 13  Salário"/>
      <sheetName val="VENDAS_P_SUBSIDIÁRIA"/>
      <sheetName val="Auxiliar"/>
      <sheetName val="MUG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/>
      <sheetData sheetId="264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  <sheetName val="BP"/>
      <sheetName val="Tickmarks "/>
      <sheetName val="france"/>
      <sheetName val="italy"/>
      <sheetName val="uk"/>
      <sheetName val="netherlands"/>
      <sheetName val="sales vol."/>
      <sheetName val="Lead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  <sheetName val="Sample_Size"/>
      <sheetName val="Teste_Detalhes"/>
      <sheetName val="Global_Depreciação"/>
      <sheetName val="Controle_Patrimonial"/>
      <sheetName val="Nota_explicativa"/>
      <sheetName val="Movimentação_(2009)"/>
      <sheetName val="Teste_de_saldo_inicial"/>
      <sheetName val="PAS_de_Depreciação"/>
      <sheetName val="Teste_Adição"/>
      <sheetName val="Teste_Baixa"/>
      <sheetName val="Comp__Equip__Deposito"/>
      <sheetName val="TO_DO"/>
      <sheetName val="Cont__Patrimonial"/>
      <sheetName val="Seleção_Adição"/>
      <sheetName val="Composição_Intangível"/>
      <sheetName val="Depreciação_Global"/>
      <sheetName val="Resumo_dos_Riscos"/>
      <sheetName val="Safra_Cana"/>
      <sheetName val="Global_Exaustão"/>
      <sheetName val="Teste_de_Depreciação"/>
      <sheetName val="Teste_de_Adições"/>
      <sheetName val="Teste_Vasilhames"/>
      <sheetName val="Classes_ANP"/>
      <sheetName val="Teste_de_Baixas"/>
      <sheetName val="Rollforward_Imobilizado"/>
      <sheetName val="Movimentação_do_Imobilizado"/>
      <sheetName val="Composição_das_Adições"/>
      <sheetName val="Inspeção_física"/>
      <sheetName val="At__Permanente_-_Dez_-_03"/>
      <sheetName val="Mapa_Movimentação1"/>
      <sheetName val="Cálculo_Depreciação"/>
      <sheetName val="Composição_(PPC)"/>
      <sheetName val="Teste_Adições1"/>
      <sheetName val="Teste_Baixas"/>
      <sheetName val="Mapa_de_Movimentação"/>
      <sheetName val="Comp__Imob__09-01"/>
      <sheetName val="Comp__Imóveis"/>
      <sheetName val="Cálculo_de_Depreciação"/>
      <sheetName val="Teste_Saldo_Incial"/>
      <sheetName val="Det_dos_Parâmetros"/>
      <sheetName val="Log_SI"/>
      <sheetName val="mapa_de_imobilizado_(DEZ)"/>
      <sheetName val="global_de_depreciação_(DEZ)"/>
      <sheetName val="Mapa_Mov_Imob_(OUT)"/>
      <sheetName val="Teste_Depreciação_(OUT)"/>
      <sheetName val="Linhas_Telefônicas_(OUT)"/>
      <sheetName val="Saldo_inicial"/>
      <sheetName val="Mapa_de_Movimentação_31_08_03"/>
      <sheetName val="Teste_de_Adições_"/>
      <sheetName val="Nota_Explic"/>
      <sheetName val="PAS_Depreciação1"/>
      <sheetName val="Direito_Uso_Lavra"/>
      <sheetName val="Analise_IPC"/>
      <sheetName val="Teste_sdo_inicial_e_adições"/>
      <sheetName val="Command_Log"/>
      <sheetName val="Calculo_Deprec_"/>
      <sheetName val="Teste_Implantação_Sistema"/>
      <sheetName val="Mov__Imob_"/>
      <sheetName val="População_adições"/>
      <sheetName val="RG_Imobilizado"/>
      <sheetName val="Mapa_YKK_31_08"/>
      <sheetName val="PAS_Deprec__31_08"/>
      <sheetName val="Inspeção_Fisica"/>
      <sheetName val="Mapa_Mov_-_Imob"/>
      <sheetName val="Cálculo_Global_de_Deprec_"/>
      <sheetName val="Imoveis_-_Não_Operacional"/>
      <sheetName val="Mapa_Imob_"/>
      <sheetName val="Cálc__Deprec_"/>
      <sheetName val="Custo_X_Deprec_"/>
      <sheetName val="Direito_de_Uso_de_Lavra"/>
      <sheetName val="Consol_Geral"/>
      <sheetName val="Cons__Normal"/>
      <sheetName val="Cons_IPC"/>
      <sheetName val="Cálc_Global_DeprecX"/>
      <sheetName val="Insp_fís-baixas"/>
      <sheetName val="mOVIMENTAÇÃO_(PPC)"/>
      <sheetName val="Cálc__Global_de_Deprec_"/>
      <sheetName val="Mapa_Imob_2000"/>
      <sheetName val="Máq_MóveisFINAL"/>
      <sheetName val="Equip_Ferram_FINAL"/>
      <sheetName val="Equip_CampoFINAL"/>
      <sheetName val="Eq_Máq_MóveisFINAL"/>
      <sheetName val="Equip_VeículosFINAL"/>
      <sheetName val="Mapa_Imob"/>
      <sheetName val="Saldo_Residual"/>
      <sheetName val="Consolidado_Imobilizado"/>
      <sheetName val="Credi_21"/>
      <sheetName val="Confronto_Controle_Patrim"/>
      <sheetName val="Teste_Detalhe"/>
      <sheetName val="Teste_deprec_exaust"/>
      <sheetName val="Teste_taxas_depreciacao"/>
      <sheetName val="Resumo_Lead"/>
      <sheetName val="Mapa_Mov__Reavaliação"/>
      <sheetName val="Teste_de_adição"/>
      <sheetName val="Adto__a_fornecedor"/>
      <sheetName val="Abertura_transf__31_10_07"/>
      <sheetName val="Mapa_Mov__Imobilizado"/>
      <sheetName val="PAS_-_Depreciação_BRGAAP"/>
      <sheetName val="Teste_Saldo_Inicial"/>
      <sheetName val="Depreciação_IFRS"/>
      <sheetName val="PAS_-_Depreciação"/>
      <sheetName val="PAS_-_Depreciação_IFRS"/>
      <sheetName val="IFRS_31-12"/>
      <sheetName val="IFRS_30-11"/>
      <sheetName val="Mapa_Imobilizado_(PPC)"/>
      <sheetName val="PAS_Diferido"/>
      <sheetName val="Parâmetro_Diferido"/>
      <sheetName val="Adições_Imobilizado"/>
      <sheetName val="Teste_Complementar"/>
      <sheetName val="Mapa_Imobilizado_{ppc}"/>
      <sheetName val="Teste_Adições_"/>
      <sheetName val="Contabilização_PIS"/>
      <sheetName val="mp__mov__31_12_{ppc}"/>
      <sheetName val="PAS_depr__31_12"/>
      <sheetName val="depr__detalhes"/>
      <sheetName val="teste_SI_31_12_01"/>
      <sheetName val="teste_adic__31_12"/>
      <sheetName val="log_adic"/>
      <sheetName val="Threshold_Calc"/>
      <sheetName val="Mapa_Mov__Jan__a_Dez_2005"/>
      <sheetName val="Teste_Saldo_Inicial_Imob_"/>
      <sheetName val="PAS_Deprec__Imob__Rodov_"/>
      <sheetName val="PAS_Deprec__Demais_Itens"/>
      <sheetName val="saldo_inicial_"/>
      <sheetName val="Cálculo_Parâmetro_R_0,7"/>
      <sheetName val="Níveis_Parâmetro"/>
      <sheetName val="Ativo_Imobil__Depr__{PPC}"/>
      <sheetName val="PAS_Deprec__Rodovias"/>
      <sheetName val="Mapa_{ppc}"/>
      <sheetName val="Mapa_Diferido"/>
      <sheetName val="Selecionados_SI_imobilizado_Bar"/>
      <sheetName val="Mapa_Mov__e_PAS_Deprec"/>
      <sheetName val="Mapa_diferido_{ppc}"/>
      <sheetName val="PAS_Depreciação_e_amortização"/>
      <sheetName val="Log_Adição_e_Saldo_Inicial"/>
      <sheetName val="Comp_Imobilizado_31_03_08_"/>
      <sheetName val="Mapa_de_Imobilizado"/>
      <sheetName val="Obras_em_Andamento_Período"/>
      <sheetName val="Obras_em_Andamento_Total"/>
      <sheetName val="Abertura_por_Unidade"/>
      <sheetName val="Imobilizado_em_Andto_"/>
      <sheetName val="Mapa_mov_e_PAS_Depreciação"/>
      <sheetName val="Resultado_exercício"/>
      <sheetName val="Evolução_Custo_e_Depreciação"/>
      <sheetName val="Movimentação_CBB"/>
      <sheetName val="Teste_adicoes-baixas-transf"/>
      <sheetName val="Prov__Perd_{PPC}"/>
      <sheetName val="Mapa_Mov__OUT_2000"/>
      <sheetName val="Mapa_Mov__DEZ_2001"/>
      <sheetName val="NE_e_base_DOAR"/>
      <sheetName val="Mapa_Imob__e_Depr__Acum_{ppc}"/>
      <sheetName val="Seleção_Adições_Imobilizado"/>
      <sheetName val="Log_Adições1"/>
      <sheetName val="Seleção_Saldo_Inicial_Imobiliza"/>
      <sheetName val="Log_Saldo_Inicial"/>
      <sheetName val="Summary_Page"/>
      <sheetName val="Abertura_Lead"/>
      <sheetName val="Resumo_Ajustes"/>
      <sheetName val="P3_Mapa_EMS_-_2006"/>
      <sheetName val="Base_DOAR"/>
      <sheetName val="P11_Imob_andto_EMS"/>
      <sheetName val="P1_Mapa_EMS_-_2004"/>
      <sheetName val="P2_Mapa_EMS_-_2005"/>
      <sheetName val="P4_Mapa_Nat_-_2004"/>
      <sheetName val="P5_Mapa_Nat_-_2005"/>
      <sheetName val="P6_Mapa_Nat_-_2006"/>
      <sheetName val="P7_Mapas_Sigma"/>
      <sheetName val="P8_Saldo_Inicial"/>
      <sheetName val="P9_Deprec_Saldo_Inicial"/>
      <sheetName val="P10_Teste_de_Adiçoes"/>
      <sheetName val="P12_Paralisados"/>
      <sheetName val="P13_Teste_de_Baixas"/>
      <sheetName val="Cálculo_Parâmetro_-_2004"/>
      <sheetName val="Cálculo_Parâmetro_-_2005_"/>
      <sheetName val="Cálculo_Parâmetro_-_2006"/>
      <sheetName val="Mapa_de_Movimentação_2007"/>
      <sheetName val="PAS_Depreciação__31_12_07"/>
      <sheetName val="Cálculo_Deprec_Imobiliz_Andam"/>
      <sheetName val="1__Mapa_movimentação"/>
      <sheetName val="2_1-_Teste_Adição_31_12"/>
      <sheetName val="2_2-_Teste_Adição_31_10"/>
      <sheetName val="3_1-_Teste_depreciação_31_12"/>
      <sheetName val="3_2-_Teste_depreciação_31_10"/>
      <sheetName val="4__Teste_Baixa"/>
      <sheetName val="PAS_-_Depreciação_-_dez"/>
      <sheetName val="Teste_de_Adições_dez_04"/>
      <sheetName val="Teste_de_Adições_out_04"/>
      <sheetName val="PAS_-_Depreciação_-_out"/>
      <sheetName val="Razão_Depreciação_Diferido"/>
      <sheetName val="Ajuste_-_Deprec__Software"/>
      <sheetName val="Adições_31_10"/>
      <sheetName val="Adições_31_12"/>
      <sheetName val="PAS_-_Depreciação_31_12"/>
      <sheetName val="Ajuste_-_Deprec__Software_31_12"/>
      <sheetName val="Teste_de_Adições_31_12"/>
      <sheetName val="Teste_de_Baixas_31_12"/>
      <sheetName val="PAS_-_Depreciação_31_10"/>
      <sheetName val="Ajuste_-_Deprec__Software_31_10"/>
      <sheetName val="Imobilizado_-_PPC"/>
      <sheetName val="Teste_Depreciação"/>
      <sheetName val="Teste_Adições_Set-02"/>
      <sheetName val="Teste_Adições_Dez-02"/>
      <sheetName val="Log_Adições_Dez-02"/>
      <sheetName val="População_Set-02"/>
      <sheetName val="Log_Seleção_Set-02"/>
      <sheetName val="Mapa_CBMP"/>
      <sheetName val="PAS_Depreciação_CBMP"/>
      <sheetName val="Adições_CBMP"/>
      <sheetName val="Adição_Imob_Andamento_CBMP"/>
      <sheetName val="Adição_POS_CBMP"/>
      <sheetName val="Inspeção_física_POS"/>
      <sheetName val="Mapa_Servinet"/>
      <sheetName val="PAS_Depreciação_Servinet"/>
      <sheetName val="Adições_Servinet"/>
      <sheetName val="Adição_Veiculos_Servinet"/>
      <sheetName val="Análise_de_Variação"/>
      <sheetName val="Provisão_perda_POS_2005"/>
      <sheetName val="Adições_POS"/>
      <sheetName val="Teste_Adição_31_12_2007"/>
      <sheetName val="Teste_Adição_31_10_2007"/>
      <sheetName val="Teste_depreciação_31_12_2007"/>
      <sheetName val="Teste_depreciação_31_10_2007"/>
      <sheetName val="{PPC}_Mapa"/>
      <sheetName val="PAS_Maq__Reavaliadas"/>
      <sheetName val="PAS_Edificios_Reavaliados"/>
      <sheetName val="PAS_depreciação_30_09_07"/>
      <sheetName val="Controle_Andamento"/>
      <sheetName val="Teste_de_Adição_30_09_07"/>
      <sheetName val="Mapa_Imobilizado_e_Calc_Deprec_"/>
      <sheetName val="Movto_Imobilizado_311206"/>
      <sheetName val="Imóveis_destinados_venda"/>
      <sheetName val="Teste_Laudo_de_Reavaliação"/>
      <sheetName val="Laudo_Maq_e_Terrenos_{PPC}"/>
      <sheetName val="Laudo_Edifícios_{PPC}"/>
      <sheetName val="Teste_S__Inicial"/>
      <sheetName val="Teste_Imob__Andamento"/>
      <sheetName val="Roll_Forward"/>
      <sheetName val="Baixas_Imobilizado"/>
      <sheetName val="Teste_Construções_31_12_07"/>
      <sheetName val="PAS_depreciação_31_12_07"/>
      <sheetName val="Nota_Explicativa_31_12"/>
      <sheetName val="Mapa_e_PAS_Deprec_3110"/>
      <sheetName val="Mapa_de_movimentação_31_12"/>
      <sheetName val="Tubrasil_-_integ__capital"/>
      <sheetName val="Reavaliação_31_12"/>
      <sheetName val="Imb__Andamento_31_12"/>
      <sheetName val="Imob__Andamento_{PPC}_31_10"/>
      <sheetName val="jan_a_set_06"/>
      <sheetName val="NE_Imobilizado"/>
      <sheetName val="NE_Reaval_"/>
      <sheetName val="Mapa_Resumo_31_12"/>
      <sheetName val="Var__Saldos"/>
      <sheetName val="Reav__Imobiliz"/>
      <sheetName val="Mapa_Resumo_30_09"/>
      <sheetName val="Adições_3009"/>
      <sheetName val="NE_05"/>
      <sheetName val="Mapa_de_Imobilizado_{ppc}"/>
      <sheetName val="Tx__Deprec__Imobil__31_12"/>
      <sheetName val="Taxas_Depreciação_Imobilizado"/>
      <sheetName val="PAS_Ágio_31_12"/>
      <sheetName val="PAS_Ágio_30_09"/>
      <sheetName val="Teste_das_Adições"/>
      <sheetName val="Cálculo_Parâmetro"/>
      <sheetName val="Invest__Futuros_{ppc}"/>
      <sheetName val="{ppc}_Mapa_Mov_Imob_30_06_07"/>
      <sheetName val="{ppc}_Mapa_Depreciação_30_06_07"/>
      <sheetName val="Cálc__Global_Deprec__Pavim_"/>
      <sheetName val="Taxas_de_Deprec__Calculada"/>
      <sheetName val="{ppc}Mapa_Mov_Imob_31_12_07"/>
      <sheetName val="{ppc}Mapa_Depreciação_31_12_07_"/>
      <sheetName val="Cálc__Global_Depr__Pavim_30_06"/>
      <sheetName val="Cálc__Global_Depr__Pavim_31_12"/>
      <sheetName val="Taxa_Deprec__Calculada"/>
      <sheetName val="P1_Base_DOAR"/>
      <sheetName val="P2_Programa"/>
      <sheetName val="P3_Mapa_EMS"/>
      <sheetName val="P4_Mapa_Nat"/>
      <sheetName val="P5_Mapas_Sigma"/>
      <sheetName val="P6_Imob_andto_EMS"/>
      <sheetName val="P7_Teste_Saldo_Inicial"/>
      <sheetName val="P8_Teste_de_Adiçoes"/>
      <sheetName val="P9_Paralisados"/>
      <sheetName val="P10_Teste_de_Baixas"/>
      <sheetName val="PPC_Mapa_Imobilizado"/>
      <sheetName val="Teste_de_detalhe"/>
      <sheetName val="Mapa_IAS"/>
      <sheetName val="P13_Inventário"/>
      <sheetName val="Prov__Veículo"/>
      <sheetName val="Mapa_de_Movim_"/>
      <sheetName val="Excess_Calc"/>
      <sheetName val="Mapa_de_Movim__(Diferido)"/>
      <sheetName val="ICMS,_PIS_COFINS_Imob_"/>
      <sheetName val="Calc__Parâmetro"/>
      <sheetName val="Leasing_(2)"/>
      <sheetName val="Imobilizado_em_andamento_31_12"/>
      <sheetName val="Propriedades_Rurais"/>
      <sheetName val="Mapa_Imobilizado_31_10_e_31_12"/>
      <sheetName val="Mapa_Imob__IPC90_31_10_E_31_12"/>
      <sheetName val="PAS_-_Depreciação_31_10_e_31_12"/>
      <sheetName val="Teste_Adição_31_10_08"/>
      <sheetName val="Teste_Saldo_Inicial_31_12_07"/>
      <sheetName val="Adiantamentos_31_10_08"/>
      <sheetName val="Mapa_Imobilizado_31_10_08"/>
      <sheetName val="Mapa_Imobilizado_IPC90_31_10_08"/>
      <sheetName val="PAS_-_Depreciação_31_10_08"/>
      <sheetName val="Mapa_Imobilizado_IPC90_30_09_08"/>
      <sheetName val="Níveis_Parâmetro_(2)"/>
      <sheetName val="Sel__Imobilizado_-Saldo_Inicial"/>
      <sheetName val="Imobilizado_-_Adições"/>
      <sheetName val="Mapa_Movi_"/>
      <sheetName val="Mapa_Imobilizado_-_31_10"/>
      <sheetName val="Mapa_Diferido_-_31_10"/>
      <sheetName val="Mapa_-_31_12"/>
      <sheetName val="Diferido_-_31_12"/>
      <sheetName val="Resultado_CC"/>
      <sheetName val="Roolforward_Teste_31_12_2007"/>
      <sheetName val="Movimentação_Imobilizado1"/>
      <sheetName val="Mapa_e_PAS_Depreciação"/>
      <sheetName val="Mapa_Vila_Mariana"/>
      <sheetName val="Mapa_Rio_de_Janeiro"/>
      <sheetName val="Mapa_Manaus"/>
      <sheetName val="Mapa_MG"/>
      <sheetName val="PAS_Deprec__-_MG_1203"/>
      <sheetName val="Mapa_SP"/>
      <sheetName val="PAS_Deprec__-_SP_12_03"/>
      <sheetName val="Teste_de_adição_FMG"/>
      <sheetName val="Teste_de_Saldo_Inicial_FSP"/>
      <sheetName val="Teste_de_Saldo_InicialFMG"/>
      <sheetName val="Bens_Penhorados"/>
      <sheetName val="Nota_Explicativa_-_Reavaliação"/>
      <sheetName val="Nota_Explicativa_-_Reavalia_(2)"/>
      <sheetName val="Nota_do_Relatório"/>
      <sheetName val="Análise_variação_30_09"/>
      <sheetName val="Mapa_de_Movimentação_Julho_09"/>
      <sheetName val="PAS_Depreciação_2009"/>
      <sheetName val="Teste_adições_2009"/>
      <sheetName val="Teste_baixas_2009"/>
      <sheetName val="Base_Ajuste_leasing_set08"/>
      <sheetName val="Base_total_leasing"/>
      <sheetName val="Tabela_DTT"/>
      <sheetName val="Log_ACL"/>
      <sheetName val="P1_-_Lead"/>
      <sheetName val="P2_-_Composição"/>
      <sheetName val="P3_-_Teste"/>
      <sheetName val="P4_-_Log"/>
      <sheetName val="P2_-_Mapa_de_Movimentação"/>
      <sheetName val="P3_-_Testes_-_31_12_2008"/>
      <sheetName val="P4_-_Composição"/>
      <sheetName val="P5_-_Teste"/>
      <sheetName val="P6_-_Log"/>
      <sheetName val="Totalmente_Deprec"/>
      <sheetName val="Deprec_TRJ"/>
      <sheetName val="Deprec_TES"/>
      <sheetName val="BIA_TRJ"/>
      <sheetName val="BIA_TES"/>
      <sheetName val="Adições_TRJ"/>
      <sheetName val="Adições_TES"/>
      <sheetName val="Mov_"/>
      <sheetName val="Prog_"/>
      <sheetName val="An_Var_"/>
      <sheetName val="Txs_Depr_"/>
      <sheetName val="Depr_"/>
      <sheetName val="NBT_Lic"/>
      <sheetName val="Mat_"/>
      <sheetName val="Aj_Benf_"/>
      <sheetName val="Tco-Depr_AC"/>
      <sheetName val="Tgo-Depr_AC"/>
      <sheetName val="Tmt-Depr_AC"/>
      <sheetName val="Tms-Depr_AC"/>
      <sheetName val="Tro-Depr_AC"/>
      <sheetName val="Tac-Depr_AC"/>
      <sheetName val="Nbt-Depr_AC"/>
      <sheetName val="Relat_"/>
      <sheetName val="NBT_Amort_"/>
      <sheetName val="Tco-Ad-reclas_"/>
      <sheetName val="Tgo-Ad-recl_"/>
      <sheetName val="Tmt-Ad-recl_"/>
      <sheetName val="Tac-Ad-recl_"/>
      <sheetName val="Tro-Ad-recl_"/>
      <sheetName val="Tms-Ad-recl_"/>
      <sheetName val="Nbt-Ad-recl_"/>
      <sheetName val="IP-Ad-recl_"/>
      <sheetName val="Mov_por_empresa"/>
      <sheetName val="Mov__por_grupo"/>
      <sheetName val="Abertura_NBT"/>
      <sheetName val="Mapa_Mov__AGO_"/>
      <sheetName val="Teste_de_Baixa"/>
      <sheetName val="Depreciação_AGO_"/>
      <sheetName val="Mapa_de_Movimentação_30_11"/>
      <sheetName val="PAS_-_Depreciação_30_11"/>
      <sheetName val="Depreciação_Software_30_11"/>
      <sheetName val="Teste_de_Saldo_Inicial_30_11"/>
      <sheetName val="Plan_Movimentação"/>
      <sheetName val="Parâmetro_Deprec"/>
      <sheetName val="Calculo_Deprec_TRJ"/>
      <sheetName val="Mapa_Imobilizado_custo)"/>
      <sheetName val="Mapa_DTT"/>
      <sheetName val="Deprec__DTT"/>
      <sheetName val="Adições_Dez-06"/>
      <sheetName val="_Baixas_Dez-06"/>
      <sheetName val="Mapa_Movimentação_-_IG_Brasil"/>
      <sheetName val="PAS_Depreciação_-_IG_Brasil"/>
      <sheetName val="Mapa_do_Imobilizado"/>
      <sheetName val="Teste_de_Obras_em_andamento"/>
      <sheetName val="Mapa_do_Diferido"/>
      <sheetName val="Teste_Adições_Diferido"/>
      <sheetName val="P1_Lead"/>
      <sheetName val="P2_Mapa_Mov__Abrapp_Dez06"/>
      <sheetName val="P3_Mapa_Mov__Icss_Dez06"/>
      <sheetName val="P4_Mapa_Mov__Sindapp_Dez06"/>
      <sheetName val="P5_Cálculo_Depr__Abrapp_Dez06"/>
      <sheetName val="Mapa_Mov__Icss_Nov06"/>
      <sheetName val="Mapa_Mov__Sindapp_Nov06"/>
      <sheetName val="Mapa_Mov__Abrapp_Nov06"/>
      <sheetName val="Cálculo_Depr__Abrapp_Nov06"/>
      <sheetName val="Teste_Adição_Abrapp_Nov06"/>
      <sheetName val="Mapa_de_Movimentação_2009"/>
      <sheetName val="Análise_conta_transitória"/>
      <sheetName val="P2_-_Sumário"/>
      <sheetName val="P3-Mapa_Imobilizado_Consolidado"/>
      <sheetName val="P4-PAS_depreciação"/>
      <sheetName val="P5-Mapa_Imobilizado_São_Paulo"/>
      <sheetName val="P6-Mapa_Imobilizado_Manaus"/>
      <sheetName val="P7-Mapa_Imobilizado_MTD"/>
      <sheetName val="P8_-_Variação_Cambial_Adto_"/>
      <sheetName val="teste_saldo_inici_"/>
      <sheetName val="Rede_de_Cabos"/>
      <sheetName val="Mapa_Imobilizado_Relatório"/>
      <sheetName val="PAS_Decoders"/>
      <sheetName val="Depr__Reav__2005_-_Máquinas"/>
      <sheetName val="Deprec__de_Máq__Não_Reavaliadas"/>
      <sheetName val="Prédios_reavaliados"/>
      <sheetName val="PROJETOS_-_2006"/>
      <sheetName val="Mapa_de_Movimentação_{PPC}"/>
      <sheetName val="Teste_de_Movimentações"/>
      <sheetName val="Comp_Imobilizado_Andamento"/>
      <sheetName val="Abertura_relatório"/>
      <sheetName val="Mapa_de_Movimentação_PPC"/>
      <sheetName val="Mapa_de_Movimentação{PPC}"/>
      <sheetName val="Imob_em_Andamento"/>
      <sheetName val="Comp__Imobil_em_Andto"/>
      <sheetName val="Log_ACL-Inspeção_Física"/>
      <sheetName val="Projetos_em_andamento"/>
      <sheetName val="Mapa_de_Movimentação_30_06"/>
      <sheetName val="PAS_Depreciação_30_06_04"/>
      <sheetName val="Teste_Adições_Imob_em_Andamento"/>
      <sheetName val="Mapa_de_movimentacao_31_12_03"/>
      <sheetName val="PAS_Depreciação_31_12_03"/>
      <sheetName val="Teste_de_adição_e_baixas"/>
      <sheetName val="Penhora_Abril"/>
      <sheetName val="Itens_selecionados(teste_insp_)"/>
      <sheetName val="Log_file"/>
      <sheetName val="Movimentação_DOAR"/>
      <sheetName val="Mapa_Imob_1T06"/>
      <sheetName val="Variação_Obras_em_andamento"/>
      <sheetName val="Projetos_e_obras_em_andamento"/>
      <sheetName val="Reav__2005_Máquinas"/>
      <sheetName val="Reav__2005_Edifício_e_Terrenos"/>
      <sheetName val="Mapa_imob_2T06"/>
      <sheetName val="Deprec_Reav__2005_Máquinas"/>
      <sheetName val="Deprec_máquinas_não_reaval_"/>
      <sheetName val="Mapa_Imob_1T06_Ajustado"/>
      <sheetName val="Bens_dados_em_garantia"/>
      <sheetName val="Impairment_Test"/>
      <sheetName val="_Package_2008"/>
      <sheetName val="Movimentação_31_08_08-_30_09_08"/>
      <sheetName val="PAS_-_30_09_08"/>
      <sheetName val="PAS_-_31_08_08"/>
      <sheetName val="Mapa_BRGAAP"/>
      <sheetName val="_Saldo_Inicial"/>
      <sheetName val="Mapa_de_Movimentação_Societário"/>
      <sheetName val="Mapa_de_Movimentação_Report"/>
      <sheetName val="PAS_Depreciação_Societário"/>
      <sheetName val="Transitória_de_Imobilizado"/>
      <sheetName val="PAS_Depreciação_Report"/>
      <sheetName val="Teste_de_Inspeção_Física"/>
      <sheetName val="Log_Inspeção_Física"/>
      <sheetName val="Mapa_APMGAAP"/>
      <sheetName val="Adições_CBMP_30_06_06"/>
      <sheetName val="Inspeção_física_POS_30_06_06"/>
      <sheetName val="Adição_POS_CBMP_30_06_06"/>
      <sheetName val="Banco_Pinto_Sotto"/>
      <sheetName val="P3_-_PAS_Depreciação"/>
      <sheetName val="P4_-_Teste_de_Adição"/>
      <sheetName val="P5_-_Log_Adição"/>
      <sheetName val="P6_-_Nota_Relatório"/>
      <sheetName val="Detalhe_Depreciação"/>
      <sheetName val="Adições_e_Baixas"/>
      <sheetName val="P1_-_Sumário"/>
      <sheetName val="P2_-_Lead"/>
      <sheetName val="P3_-_Mapa_de_Movimentação"/>
      <sheetName val="P4_-_PAS_Depreciação"/>
      <sheetName val="P5_-_Teste_de_Adição"/>
      <sheetName val="P6_-_Teste_Saldo_Inicial"/>
      <sheetName val="P3-Mapa_do_Imobilizado_31_12"/>
      <sheetName val="P5-Seleção_das_adições_30_09"/>
      <sheetName val="P6-Complementar_Adições"/>
      <sheetName val="P7-Seleção_das_adições_31_12"/>
      <sheetName val="P8-Seleção_de_saldo_inicial"/>
      <sheetName val="P9-Complementar_saldo_inicial"/>
      <sheetName val="P10-Mov_Uten_31_12"/>
      <sheetName val="P11-Mov_Uten_30_09"/>
      <sheetName val="P12-Hardware_31_12"/>
      <sheetName val="P13-Hardware_baixa_31_12"/>
      <sheetName val="P14-Hardware_30_09"/>
      <sheetName val="P15-Dep_Outros_Ativos_31_12"/>
      <sheetName val="P16-Dep_Outros_Ativos_30_09"/>
      <sheetName val="P17-Dep_Software_31_12"/>
      <sheetName val="P18-Dep_Software_30_09"/>
      <sheetName val="P19-Dep_Dir_Uso_Software_31_12"/>
      <sheetName val="P20-Dep_Dir_Uso_Software_30_09"/>
      <sheetName val="P21-Dep_Veículos_31_12"/>
      <sheetName val="P22-Dep_Veículos_30_09"/>
      <sheetName val="P23-Dep_Melhoria_Imov_3os_31_12"/>
      <sheetName val="P24-Dep_Melhoria_Imov_3os_30_09"/>
      <sheetName val="Para_referencia"/>
      <sheetName val="Ativo_Fixo-Movimentação_30_09"/>
      <sheetName val="Depreciação_(PAS)"/>
      <sheetName val="Maquinas_Dep_5_anos"/>
      <sheetName val="Provisão_Bens_de_Uso"/>
      <sheetName val="Mapa_Relatório"/>
      <sheetName val="Teste_de_Depreciação_31_12_07"/>
      <sheetName val="Imob_em_Andamento_31_12_07"/>
      <sheetName val="Venda_CMI_Brasil_Imobil"/>
      <sheetName val="Movimentação_2"/>
      <sheetName val="Baixas_Tatuapé"/>
      <sheetName val="Relatórios_2002"/>
      <sheetName val="Movimentação_30_09_02"/>
      <sheetName val="Movimentação_31_12_02"/>
      <sheetName val="sdo_inicial"/>
      <sheetName val="Log_sdo_inicial"/>
      <sheetName val="Laudo_de_Avaliação_Fabrica_SP"/>
      <sheetName val="PAS_-_Depreciação_Report"/>
      <sheetName val="Teste_do_Saldo_Inicial"/>
      <sheetName val="Log@seleção_Saldo_Inicial"/>
      <sheetName val="Nota_Relatório"/>
      <sheetName val="Consulta_diferimento_gastos"/>
      <sheetName val="Composição_Baixas"/>
      <sheetName val="Adições_-_4_Quarter"/>
      <sheetName val="Depreciação_-_3_Quarter"/>
      <sheetName val="Adições_-_3_Quarter"/>
      <sheetName val="Depreciação_-_2_Quarter"/>
      <sheetName val="Adições_-_2_Quarter"/>
      <sheetName val="Depreciação_-_1_Quarter"/>
      <sheetName val="Adições_-_1_Quarter"/>
      <sheetName val="Teste_Nota"/>
      <sheetName val="Mapa_de_Movimentações"/>
      <sheetName val="LOG_-_Saldo_Inicial"/>
      <sheetName val="Composição_e_depreciação"/>
      <sheetName val="Teste_de_detalhes"/>
      <sheetName val="Mapa_Imobilizado_Consolidado"/>
      <sheetName val="Mapa_Imobilizado_-_31_12"/>
      <sheetName val="Mapa_Imobilizado_-_30_11_"/>
      <sheetName val="PAS_-_Depreciação_-_31_12"/>
      <sheetName val="PAS_-_Depreciação_-_30_11"/>
      <sheetName val="Teste_de_Detalhe_-_30_11"/>
      <sheetName val="Mapa_de_Movimentação-31_12_2006"/>
      <sheetName val="Teste_Baixas_31_12"/>
      <sheetName val="Teste_de_Adição_31_12"/>
      <sheetName val="Mapa_de_Movimentação_dez_07"/>
      <sheetName val="Mapa_de_Movimentação_out_07"/>
      <sheetName val="teste_detalhe_depreciação"/>
      <sheetName val="Mapa_de_Movimentação_"/>
      <sheetName val="PAS_Depreciação_31_12"/>
      <sheetName val="Imob__em_andamento_31_12"/>
      <sheetName val="Teste_de_Adições_30_09"/>
      <sheetName val="Resumo_Teste_Adiç__e_Baixas"/>
      <sheetName val="PAS__Depreciação_30_09"/>
      <sheetName val="1_Mapa_de_Movimentação_"/>
      <sheetName val="2__Resumo_Teste_Adiç__e_Baixas"/>
      <sheetName val="3__Teste_de_Adição"/>
      <sheetName val="4__Teste_de_Baixas"/>
      <sheetName val="5__PAS__Depreciação"/>
      <sheetName val="Teste_Imobilização_em_andamento"/>
      <sheetName val="1_Mapa_de_Movimentação_Jun08"/>
      <sheetName val="2_PAS_Depreciação_Jun08"/>
      <sheetName val="1__Mapa_de_Movimentação_Abr_08"/>
      <sheetName val="PAS_Depreciação_Abr_08"/>
      <sheetName val="Para_relatório"/>
      <sheetName val="Mapa_31_12"/>
      <sheetName val="Teste_Adição_31_12"/>
      <sheetName val="Depreciação_31_12"/>
      <sheetName val="Imob__em_And__31_12"/>
      <sheetName val="Mapa_30_09"/>
      <sheetName val="Teste_Deprec__30_09"/>
      <sheetName val="Teste_Adição_30_09"/>
      <sheetName val="Log_ACL_30_09"/>
      <sheetName val="Teste_Obras_andam__30_09"/>
      <sheetName val="Log_ACL_II_30_09"/>
      <sheetName val="Evol__por_fábrica_30_09"/>
      <sheetName val="Juros_31_12"/>
      <sheetName val="Mapa_Movimentação_-_3009"/>
      <sheetName val="Teste_de_Adições_e__Baixas_"/>
      <sheetName val="Teste_Depreciação_3009"/>
      <sheetName val="Mapa_3112"/>
      <sheetName val="Teste_Depreciação_3112"/>
      <sheetName val="Imobilizado_em_Curso"/>
      <sheetName val="Obras_em_Andamento_-_follow_up"/>
      <sheetName val="Imobilizado_X_Receita"/>
      <sheetName val="Ajuste_Inventário"/>
      <sheetName val="Imobilizado_em_Serviço"/>
      <sheetName val="Compras_em_Andamento"/>
      <sheetName val="Adto__Fornecedores"/>
      <sheetName val="Dep__Judiciais"/>
      <sheetName val="Materiais_em_Depósito"/>
      <sheetName val="Mapa_SET_2009"/>
      <sheetName val="Teste_de_Saldo_Inicial_SET_09"/>
      <sheetName val="Teste_de_Adição_SET_09"/>
      <sheetName val="Teste_de_Baixa_SET_09"/>
      <sheetName val="Gastos_com_desenv__Set"/>
      <sheetName val="Juros_s__imobilizado"/>
      <sheetName val="Mapa_USGAAP"/>
      <sheetName val="Rollfoward_Depreciação_USGAAP"/>
      <sheetName val="RollFoward__Depreciação_BRGAAP"/>
      <sheetName val="PAS_Depreciação_USGAAP"/>
      <sheetName val="PAS_Depreciação_BRGAAP"/>
      <sheetName val="Inf__Importantes"/>
      <sheetName val="Audit_Assurance_Model"/>
      <sheetName val="MAPA_BF"/>
      <sheetName val="PAS_Depreciação_BF"/>
      <sheetName val="Principais_Adições"/>
      <sheetName val="Base_Teste_Inicial"/>
      <sheetName val="Composição_Teste_Inicial"/>
      <sheetName val="MAPA_OV_"/>
      <sheetName val="PAS_Depreciação_OV"/>
      <sheetName val="PAS_-_Depreciação-31_12_06"/>
      <sheetName val="Mapa_Movimentação_30_09_06"/>
      <sheetName val="PAS_Depreciação_30_09_06"/>
      <sheetName val="Mapa_Movimentação_31_12_2006"/>
      <sheetName val="PAS_Depreciação_31_12_06"/>
      <sheetName val="Mapa_de_mov_e_PAs_dep"/>
      <sheetName val="Imob__em_andamento"/>
      <sheetName val="Total_Deprec_"/>
      <sheetName val="Capitalização_de_Juros"/>
      <sheetName val="Saldo__Inicial_-_Baixas"/>
      <sheetName val="Nota_2006"/>
      <sheetName val="PALIO_(ZE_MARIA)"/>
      <sheetName val="FIESTA_(STEFANO)"/>
      <sheetName val="ZAFIRA_(ESTELA)"/>
      <sheetName val="Quadro_de_Movimentação"/>
      <sheetName val="Imobilizado_{PPC}"/>
      <sheetName val="PAS_Depreciação_31_10_03"/>
      <sheetName val="Teste_de_adições_31_10_03"/>
      <sheetName val="Despesa_com_manutenção_31_10_03"/>
      <sheetName val="PIS_COFINS_A_RECUPERAR_NOV06"/>
      <sheetName val="PAS_DEPRECIAÇÃO_"/>
      <sheetName val="TESTE_ADIÇÃO_NOV06"/>
      <sheetName val="LOG_-_ACL"/>
      <sheetName val="IMPOSTOS_A_RECUPERAR"/>
      <sheetName val="Mapa_de_Movimentação_-_Nov06"/>
      <sheetName val="PAS_DEPRECIAÇÃO_NOV06"/>
      <sheetName val="MAPA_IMOBILIZADO_NOV06"/>
      <sheetName val="IMPOSTOS_A_RECUPERAR_NOV06"/>
      <sheetName val="Mapa_Movimentação_-_Mar06"/>
      <sheetName val="PAS_-_Depreciação_-_Mar06"/>
      <sheetName val="PIS_COFINS_a_Recuperar"/>
      <sheetName val="Mapa_de_Movimentação_-_Out05"/>
      <sheetName val="PAS_-_Depreciação_-_Out05"/>
      <sheetName val="Teste_de_Detalhe_-_Adições"/>
      <sheetName val="Mapa_de_Movimentação_-_Mar06"/>
      <sheetName val="PAS_-_Depreciação_Mar06"/>
      <sheetName val="PAS_-_Depreciação_Out05"/>
      <sheetName val="Análise_Depreciação_-_Mar06"/>
      <sheetName val="Teste_Adição_-_Mar06"/>
      <sheetName val="Teste_de_Detalhe_-_Out05"/>
      <sheetName val="Teste_Adições_-_Out05"/>
      <sheetName val="PAS_Adições"/>
      <sheetName val="Mapa_de_Movimentação_-_Out05_"/>
      <sheetName val="TESTE_ADIÇÕES_NOV06"/>
      <sheetName val="ANÁLISE_DEPRECIAÇÃO_MAR-06"/>
      <sheetName val="MAPA_MOVIMENTAÇÃO_NOV06"/>
      <sheetName val="Ajuste_Proposto"/>
      <sheetName val="Mapa_de_Movimentão"/>
      <sheetName val="Mapa_Ática_31_12"/>
      <sheetName val="Mapa_Scipione_31_12"/>
      <sheetName val="Mapa_Ática_30_09"/>
      <sheetName val="Mapa_Scipione_30_09"/>
      <sheetName val="Teste_Add_31_12"/>
      <sheetName val="Teste_Add_31_10"/>
      <sheetName val="PAS_-_Depreciação_2006"/>
      <sheetName val="Despesa_Benfeitorias_31_12_06"/>
      <sheetName val="Contratos_de_Aluguel_2006"/>
      <sheetName val="Teste_de_baixas_2006"/>
      <sheetName val="Adições_01_11_06_a_31_12_06"/>
      <sheetName val="Teste_adições_31_12_06"/>
      <sheetName val="Adições_até_31_10_06"/>
      <sheetName val="Teste_adições_31_10_06"/>
      <sheetName val="Relação_ativos_até_31_12_05"/>
      <sheetName val="Teste_saldo_inicial_31_10_06"/>
      <sheetName val="Log_ACL_Saldo_inicial"/>
      <sheetName val="Contrato_de_Aluguel"/>
      <sheetName val="Mapa_movim_30_11_05"/>
      <sheetName val="Venda_de_imob__reavaliado"/>
      <sheetName val="Movimentação_benfeitorias"/>
      <sheetName val="PAS_-_Amortização"/>
      <sheetName val="Contratos_de_aluguel"/>
      <sheetName val="Mapa_Mov_"/>
      <sheetName val="Deprec__DEZ_"/>
      <sheetName val="Deprec__AGO"/>
      <sheetName val="Mapa_movim_31_12_05"/>
      <sheetName val="PAS_Depreciação_31_12_05"/>
      <sheetName val="Totalmente_deprec__2005"/>
      <sheetName val="Teste_adições_30_11_05"/>
      <sheetName val="Log_ACL_Adições"/>
      <sheetName val="Inspeção_Física_30_11_05"/>
      <sheetName val="Moviment__benfeitorias"/>
      <sheetName val="Contabilizações_-_Reavaliação"/>
      <sheetName val="Movimentação_-_Reavaliação"/>
      <sheetName val="Composição_-_Reavaliação"/>
      <sheetName val="PAS_Depreciação_30_11_05"/>
      <sheetName val="Suporte_N_E_10"/>
      <sheetName val="Suporte_N_E_11"/>
      <sheetName val="Mapa_Imobilizado_"/>
      <sheetName val="PAS_Depreciação_(Set)"/>
      <sheetName val="PAS_Depreciação_(Dez)"/>
      <sheetName val="Adição_(Jul_a__Set)"/>
      <sheetName val="Adição_(Out_a_Dez)"/>
      <sheetName val="Baixas_(Out_a_Dez)"/>
      <sheetName val="Imobilizações_em_Andamento"/>
      <sheetName val="Diferido_(Dez)"/>
      <sheetName val="Amortização_Diferido_(Dez)"/>
      <sheetName val="Reclassificação_Software"/>
      <sheetName val="Mapa_ACHE"/>
      <sheetName val="Mapa_BIO"/>
      <sheetName val="Imobilizado_em_Andamento_Aging"/>
      <sheetName val="Imob__Andamento_Q4"/>
      <sheetName val="Imob__Andamento_Q3"/>
      <sheetName val="PAS_de_depreciação_ACHE"/>
      <sheetName val="PAS_de_depreciação_BIO"/>
      <sheetName val="Variação_ACHE"/>
      <sheetName val="Variação_BIO"/>
      <sheetName val="(1)_Rollforward"/>
      <sheetName val="(2)_Mapa_Imobilizado"/>
      <sheetName val="(3)_PAS_Depreciação"/>
      <sheetName val="(4)_Teste_saldo_inicial"/>
      <sheetName val="(5)_Teste_Adição"/>
      <sheetName val="(6)_Taxa_Fiscal_x_Cliente"/>
      <sheetName val="(7)_Teste_de_Baixa"/>
      <sheetName val="Resumo_Geral_da_Área"/>
      <sheetName val="(3)_Teste_de_adição"/>
      <sheetName val="(4)_PAS_depreciação"/>
      <sheetName val="(5)_Leasing"/>
      <sheetName val="Notas_Explicativas"/>
      <sheetName val="PAS_Deprec__Amort__31_12_08"/>
      <sheetName val="Benfeitorias_em_Prop__3ºs_31_12"/>
      <sheetName val="Logs_ACL"/>
      <sheetName val="PAS_Deprec__Amort__31_10"/>
      <sheetName val="Benfeitorias_em_Prop__3ºs_31_10"/>
      <sheetName val="P3_-_Mapa_Mov__Imobilizado"/>
      <sheetName val="P4-_PAS_Depreciação"/>
      <sheetName val="P5-Teste_Saldo_Inicial_"/>
      <sheetName val="P6-Teste_Saldo_Inicial_Adiciona"/>
      <sheetName val="P8-Teste_de_Adições"/>
      <sheetName val="P7-Log_Adições"/>
      <sheetName val="P8-Log_Saldo_Inicial"/>
      <sheetName val="P9-Log_Saldo_Inicial_Adicional"/>
      <sheetName val="P6-Teste_de_Adições"/>
      <sheetName val="P7-Log_ACL"/>
      <sheetName val="Bens_em_Comodato"/>
      <sheetName val="Teste_Saldo_12-07"/>
      <sheetName val="PAS_Depreciacão"/>
      <sheetName val="Adições_2008"/>
      <sheetName val="P2_-_Mapa_de_Mov__Imobilizado"/>
      <sheetName val="P3_-_Teste_de_Adições"/>
      <sheetName val="1__Mapa_de_Movimentação"/>
      <sheetName val="2__PAS_de_depreciação"/>
      <sheetName val="3__Teste_de_Saldo_Inicial"/>
      <sheetName val="4__Teste_de_Adição"/>
      <sheetName val="5__Teste_SF_Obras_em_Andto_"/>
      <sheetName val="6__Vida_útil_dos_ativos"/>
      <sheetName val="Mapa_Mov__31_12"/>
      <sheetName val="Teste_de_Adição_Imob__31_10_08"/>
      <sheetName val="Lead_(2)"/>
      <sheetName val="NE_Imobilizado_-_IFRS"/>
      <sheetName val="NE_-_BR_GAAP"/>
      <sheetName val="Mapa_Movimentação_Imobilizado"/>
      <sheetName val="Mutação_Imobilizado_-_PPC"/>
      <sheetName val="Mapa_Imobiliz_SESPO"/>
      <sheetName val="PAS_Depreciação_Sespo"/>
      <sheetName val="Teste_adições_Sespo"/>
      <sheetName val="Teste_Saldo_Inicial_Sespo"/>
      <sheetName val="Mapa_Imob_Vetbrands"/>
      <sheetName val="Ajuste_Leasing_IFRS"/>
      <sheetName val="Mapa_Intangível_{ppc}"/>
      <sheetName val="Recalculo_da_depreciação"/>
      <sheetName val="Mapa_Consolidado"/>
      <sheetName val="Seleção_Saldo_Inicial"/>
      <sheetName val="Cálculo_Parâmetro_AZ_BR"/>
      <sheetName val="Cálculo_Parâmetro_Gr_PI"/>
      <sheetName val="Mapa_Dez2003"/>
      <sheetName val="PAS_Depreciação_Dez03"/>
      <sheetName val="Teste_Inspeção"/>
      <sheetName val="Mapa_imobil__SP"/>
      <sheetName val="PAS_Deprec__-_SP_10_02"/>
      <sheetName val="Teste_veículos"/>
      <sheetName val="Teste_de_Sdo_Inicial"/>
      <sheetName val="DEZEMBRO_2008_{PPC}"/>
      <sheetName val="Teste_débitos"/>
      <sheetName val="Suporte_NE_6"/>
      <sheetName val="Mapa_de_Imobilizado_-_Set_08"/>
      <sheetName val="Mapa_de_Imobilizado_-_Dez_08"/>
      <sheetName val="Seleção_Adição_Imob__MTZ"/>
      <sheetName val="Seleção_Adição_Imob__Barra"/>
      <sheetName val="Seleção_Adição_BPeMTZ_-_Dez_08"/>
      <sheetName val="1__Lead"/>
      <sheetName val="Procedimentos_Efetuados"/>
      <sheetName val="Mapa_Marisa"/>
      <sheetName val="PAS_-_Depreciação_Marisa"/>
      <sheetName val="Mapa_Credi_21"/>
      <sheetName val="PAS_-_Deprec__Credi_21"/>
      <sheetName val="Mapa_Due_Mille"/>
      <sheetName val="PAS_-_Depreciação_Due_Mille"/>
      <sheetName val="Teste_imobilizado_em_and_"/>
      <sheetName val="Taxa_Efetiva"/>
      <sheetName val="Log_Testes"/>
      <sheetName val="2__Análise_de_Impairment"/>
      <sheetName val="3__Mapa_de_mov__Imob_"/>
      <sheetName val="5__PAS_SI"/>
      <sheetName val="6__Teste_de_depreciação"/>
      <sheetName val="6_1_Teste_de_dep__MDM"/>
      <sheetName val="7__Teste_de_Baixa"/>
      <sheetName val="8__Agio"/>
      <sheetName val="Ref_Rel_Mar_10"/>
      <sheetName val="Ref_Rel_Dez_09"/>
      <sheetName val="PAS_Depreciação_Fev_2010"/>
      <sheetName val="PAS_Depreciação_Out_e_Dez_09_"/>
      <sheetName val="Planilha_Suporte_Imóveis_"/>
      <sheetName val="Apuração_Venda_Imob"/>
      <sheetName val="Depreciação_Acelerada_31_12"/>
      <sheetName val="Impairment_do_Ágio"/>
      <sheetName val="Depreciação_Acelerada_30_09"/>
      <sheetName val="PAS_Depreciação_Dez_09"/>
      <sheetName val="PAS_Depreciação_Set_09_"/>
      <sheetName val="Teste_de_Baixas_Set_09"/>
      <sheetName val="Imobilizado_em_Andamento_Set_09"/>
      <sheetName val="Teste_de_Impairment_Dez_09"/>
      <sheetName val="PIS_e_COFINS"/>
      <sheetName val="Mapa_de_Mov_"/>
      <sheetName val="Passos_do_Programa"/>
      <sheetName val="PAS_IMOBILIZADO"/>
      <sheetName val="PIS_e_Cofins_a_Recuperar"/>
      <sheetName val="P1_-_Sumário_"/>
      <sheetName val="P3_-_Sublead"/>
      <sheetName val="P4_-_Movimentação"/>
      <sheetName val="P5_-_Global_Deprec"/>
      <sheetName val="P6_-_Teste_de_Adições"/>
      <sheetName val="P3_-_Adição_Imobilizado"/>
      <sheetName val="P4_-_Vouching"/>
      <sheetName val="P5_-_Movimentação_Imobilizado"/>
      <sheetName val="P6_-_Overall_Depreciação"/>
      <sheetName val="Global_Deprec"/>
      <sheetName val="Nota_Relatorio"/>
      <sheetName val="{PPC}_Mapa_Marisa"/>
      <sheetName val="PAS_-_Depre__Marisa_31_12"/>
      <sheetName val="PAS_-_Depre__Marisa_30_09"/>
      <sheetName val="Cálculo_Instalações"/>
      <sheetName val="Dep__Acelerada"/>
      <sheetName val="{PPC}_Imob__em_Andamento"/>
      <sheetName val="{PPC}_Mapa_Credi21"/>
      <sheetName val="PAS_-_Depreciação_Credi21"/>
      <sheetName val="{PPC}_Mapa_Due_Mille"/>
      <sheetName val="Instruções_DTT_Belgica"/>
      <sheetName val="Mapa_Referência"/>
      <sheetName val="Teste_-_Saldo_Inicial"/>
      <sheetName val="NE_14"/>
      <sheetName val="Adto_Imobilizado"/>
      <sheetName val="{PPC}_Mapa_de_Mov__Marisa_Lojas"/>
      <sheetName val="PAS_-_Desp__Depreciação_Marisa"/>
      <sheetName val="{PPC}_Mapa_de_Mov__Credi_21"/>
      <sheetName val="PAS_-_Desp__Depreciação_Credi21"/>
      <sheetName val="Nota_12"/>
      <sheetName val="Adições_2005"/>
      <sheetName val="Teste_Adições_30_06_05"/>
      <sheetName val="Baixas_2005"/>
      <sheetName val="PAS_Depreciação_30_06_05"/>
      <sheetName val="Baixas_Analitico__"/>
      <sheetName val="Bens_Totalmente_Depreciados"/>
      <sheetName val="Depr_Benfeitorias"/>
      <sheetName val="Procedimentos_ISRE"/>
      <sheetName val="PAS_-_Deprec__Marisa"/>
      <sheetName val="PAS_-_Deprec__Due_Mille"/>
      <sheetName val="Mapa_Imob__em_Andamento"/>
      <sheetName val="Adiantamento_Terceiros"/>
      <sheetName val="Adiantamento_Imobilizado"/>
      <sheetName val="Nota_Imobilizado"/>
      <sheetName val="PAS_-_Depre__Marisa"/>
      <sheetName val="Mapa_Credi21"/>
      <sheetName val="PAS_-_Depre__Credi21"/>
      <sheetName val="PAS_-_Depre__Due_Mille"/>
      <sheetName val="Adto_Terceiros"/>
      <sheetName val="Avaliação_de_Imoveis"/>
      <sheetName val="Cálculo_de_Itens"/>
      <sheetName val="Para_Ref"/>
      <sheetName val="Marisa_Part"/>
      <sheetName val="Imobilizações_em_Curso"/>
      <sheetName val="Teste_Custo_Inicial"/>
      <sheetName val="Aquisições_por_loja"/>
      <sheetName val="Pontos_comerciais"/>
      <sheetName val="Pontos_comerciais_-_detalhes"/>
      <sheetName val="Desp__Pré_Operacionais"/>
      <sheetName val="Teste_Adições_31_12"/>
      <sheetName val="Pontos_comerciais_31_12"/>
      <sheetName val="Pontos_comerciais_30_09"/>
      <sheetName val="Desp_Pré_Operacional_30_09"/>
      <sheetName val="Teste_Adições_30_09"/>
      <sheetName val="1_Mapa_Imobilizado_BR_GAAP"/>
      <sheetName val="2_PAS_Depreciação"/>
      <sheetName val="3_Mapa_Diferido"/>
      <sheetName val="4_Amortização"/>
      <sheetName val="5__NE__mov__custo"/>
      <sheetName val="Cálculo_Global_de_Deprec_Dez"/>
      <sheetName val="Cálculo_Global_de_Depreciaç_Set"/>
      <sheetName val="PAS_Deprec__Set-06"/>
      <sheetName val="PAS_Deprec__Dez-06"/>
      <sheetName val="PAS_Deprec__Dez05"/>
      <sheetName val="PAS_Deprec__Set05"/>
      <sheetName val="Cálculo_Global_de_Depreciação"/>
      <sheetName val="Mapa_Movim_"/>
      <sheetName val="PAS_Depreciação_31_10"/>
      <sheetName val="Teste_Saldo_Inicial_31_10"/>
      <sheetName val="Teste_Adições_31_10"/>
      <sheetName val="Itens_não_Localizados"/>
      <sheetName val="Imob_em_curso_31_12"/>
      <sheetName val="Desp_Pré_Operacional_31_12"/>
      <sheetName val="Análise_Desp_Pré-operac"/>
      <sheetName val="Amort_não_registrada"/>
      <sheetName val="Complemento_Teste_Adições"/>
      <sheetName val="Desp_Pré_Operacional_30_06"/>
      <sheetName val="Pontos_comerciais_30_06"/>
      <sheetName val="Teste_Adições_30_06"/>
      <sheetName val="Pontos_comerciais_31_03"/>
      <sheetName val="Teste_Adições_31_03"/>
      <sheetName val="Desp_Pré_Operacional_31_03"/>
      <sheetName val="4__Consolidado"/>
      <sheetName val="1_1__Begoldi"/>
      <sheetName val="1_2__Actio"/>
      <sheetName val="1_3__CBF"/>
      <sheetName val="1_4__Compar"/>
      <sheetName val="1_5__Locado"/>
      <sheetName val="1_6__Mareasa"/>
      <sheetName val="1_7__Nova_10"/>
      <sheetName val="1_8__NIX"/>
      <sheetName val="1_9__Novay"/>
      <sheetName val="1_10__Pense"/>
      <sheetName val="1_11__Traditio"/>
      <sheetName val="2__Depreciacao"/>
      <sheetName val="3__Base_imóveis"/>
      <sheetName val="2__Mapa_de_Movimentação"/>
      <sheetName val="3__PAS_Depreciação"/>
      <sheetName val="5__Teste_de_Baixas"/>
      <sheetName val="1__Mapa_Mov__Giroflex_31_12"/>
      <sheetName val="2__Mapa_Mov__Giroservices_31_12"/>
      <sheetName val="3__Mapa_Mov__Aurus_31_12"/>
      <sheetName val="4__PAS_Depr_Giroflex_31_12"/>
      <sheetName val="5__PAS_Depr_Giroflex_30_09"/>
      <sheetName val="6__Saldo_Inicial_Giroflex_30_09"/>
      <sheetName val="7__Base_Saldo_Inicial_Giroflex"/>
      <sheetName val="8__Adições_Giroflex__31_12"/>
      <sheetName val="9__Baixas_Giroflex_30_09"/>
      <sheetName val="10__Base_Benfeitorias"/>
      <sheetName val="11__Reavaliação"/>
      <sheetName val="12__Dif_Res__Reaval"/>
      <sheetName val="Mapa_Movim__31_12"/>
      <sheetName val="Reavaliação_-_Contab"/>
      <sheetName val="Teste_Depreciação_31_12"/>
      <sheetName val="Log_ACL_31_12"/>
      <sheetName val="Baixas_2008"/>
      <sheetName val="Teste_Saldo_Inicial_30_09"/>
      <sheetName val="Ref__Reporting_Package"/>
      <sheetName val="Mapa_Mov_USGAAP"/>
      <sheetName val="Baixa_Imobilizado"/>
      <sheetName val="Teste_Venda"/>
      <sheetName val="Depreciação_USGAAP_out"/>
      <sheetName val="Mapa_Mov_Out08_BRGAAP"/>
      <sheetName val="Depreciação_BRGAAP"/>
      <sheetName val="Mapa_Movim_31_10"/>
      <sheetName val="1__Mapa_Mov__Giroflex_30_09"/>
      <sheetName val="2__Mapa_Mov__Giroservices_30_09"/>
      <sheetName val="3__Mapa_Mov__Aurus_30_09"/>
      <sheetName val="4__PAS_Depr_Giroflex_30_09"/>
      <sheetName val="5__Saldo_Inicial_Giroflex_30_09"/>
      <sheetName val="6__Base_Saldo_Inicial_Giroflex"/>
      <sheetName val="7__Adições_Giroflex__30_09"/>
      <sheetName val="8__Baixas_Giroflex_30_09"/>
      <sheetName val="9__Base_Benfeitorias"/>
      <sheetName val="1__Mapa_Total_Geral_08"/>
      <sheetName val="2__Resumo_Obras_em_And__31_12"/>
      <sheetName val="3__Movimentação_-_Obras"/>
      <sheetName val="Risco_Específico"/>
      <sheetName val="Cobertura_Seguros"/>
      <sheetName val="Imp_bens_de_uso"/>
      <sheetName val="Resumo_Obras_em_And__31_12"/>
      <sheetName val="Saldo_de_obras_em_and__por_ano"/>
      <sheetName val="Resumo_Investimentos_31_12"/>
      <sheetName val="Comparativo_31_12"/>
      <sheetName val="Comp__Obras_And__31_12"/>
      <sheetName val="MAPA_BF_31_12"/>
      <sheetName val="Mapa_Total_Geral_08"/>
      <sheetName val="PAS_Depreciação_BFE_31_12_"/>
      <sheetName val="Amortização_Ágio_31_12"/>
      <sheetName val="1_MAPA_BF_30_09"/>
      <sheetName val="2_Teste_de_Adições_30_09"/>
      <sheetName val="3_PAS_Depreciação_BF_30_09"/>
      <sheetName val="4_Obras_em_andamento"/>
      <sheetName val="4_1Composição_Obras_And_"/>
      <sheetName val="5_Amortização_Ágio"/>
      <sheetName val="6_Teste_baixas_30_09"/>
      <sheetName val="Pré_op_"/>
      <sheetName val="11_1_Dif_reavaliação"/>
      <sheetName val="1__Mapa_Mov__Giroflex"/>
      <sheetName val="2__Mapa_Mov__Giroservices"/>
      <sheetName val="3__Mapa_Mov__Aurus"/>
      <sheetName val="4__PAS_Depreciação"/>
      <sheetName val="4__PAS_Depreciação_(2)"/>
      <sheetName val="5__Teste_Saldo_Inicial"/>
      <sheetName val="6__Teste_de_Adições"/>
      <sheetName val="7__Teste_de_Baixas"/>
      <sheetName val="1__Sumário"/>
      <sheetName val="3__Teste_de_Adições"/>
      <sheetName val="4__Teste_Saldo_Inicial"/>
      <sheetName val="5__Depreciação"/>
      <sheetName val="12__Resumo"/>
      <sheetName val="12a_Gastos_com_terceiros"/>
      <sheetName val="Abertura_mov_imobilizado"/>
      <sheetName val="Abertura_mov_resultado"/>
      <sheetName val="Mutação_imobilizado"/>
      <sheetName val="Movimentação_Nutrição_e_Avicult"/>
      <sheetName val="Movimentação_suinos_PICs"/>
      <sheetName val="1_Mapa_movimentação_imobilizado"/>
      <sheetName val="3__Adições"/>
      <sheetName val="4__Diferido"/>
      <sheetName val="5__Imobilização_em_andamento"/>
      <sheetName val="2_Mapa_movimentação_imobilizado"/>
      <sheetName val="6__Base_Saldo_Inicial_e_Log"/>
      <sheetName val="7__Teste_de_Adições"/>
      <sheetName val="8__Teste_de_Baixas"/>
      <sheetName val="1__Risco_Específico"/>
      <sheetName val="2__Mapa_Imobilizado"/>
      <sheetName val="3__Cobertura_Seguros"/>
      <sheetName val="4__Suporte_NE"/>
      <sheetName val="5__Nota_Reapresentada"/>
      <sheetName val="2__Teste_de_Adições"/>
      <sheetName val="3__PAS_-_Depreciação"/>
      <sheetName val="Ajuste_USGAAP"/>
      <sheetName val="Roll_Forward_31_12"/>
      <sheetName val="P1_-_Mapa_de_movimentação"/>
      <sheetName val="P2_-_PAS_Depreciação"/>
      <sheetName val="P3-Teste_Saldo_Inicial"/>
      <sheetName val="P4-Teste_Adição"/>
      <sheetName val="P3-Mapa_de_Imobilizado"/>
      <sheetName val="P4-PAS_-__Depreciação"/>
      <sheetName val="P5-Teste_Saldo_Inicial"/>
      <sheetName val="P6-Teste_adição"/>
      <sheetName val="P1-Mapa_de_Imobilizado"/>
      <sheetName val="P2-PAS_-__Depreciação"/>
      <sheetName val="P5_-_Mapa_USGAAP"/>
      <sheetName val="Log_Adição"/>
      <sheetName val="Resumo_Relatório_30_12"/>
      <sheetName val="Resumo_Relatório_30_09"/>
      <sheetName val="Projeto_Sedna"/>
      <sheetName val="Laudo_de_Avaliação"/>
      <sheetName val="Depreciação_-_Maq__e_Equip"/>
      <sheetName val="Roll_Forward_31_12_08"/>
      <sheetName val="Análise_de_Variação_30-09"/>
      <sheetName val="Análise_de_Variação_-_31-12"/>
      <sheetName val="LOG_ACL_Adições_30_09"/>
      <sheetName val="LOG_ACL_Adições_31_12"/>
      <sheetName val="Depreciação_-_Maq_e_Equip"/>
      <sheetName val="Henry_Ford"/>
      <sheetName val="Importação_Andamento"/>
      <sheetName val="Cálculo_do_parâmetro"/>
      <sheetName val="ISA_2410"/>
      <sheetName val="Mapa_BRGAAP_"/>
      <sheetName val="Principais_baixas_e_adições"/>
      <sheetName val="Mapa_IFRS"/>
      <sheetName val="IFRS_30-06-08"/>
      <sheetName val="Calculo_parâmetro"/>
      <sheetName val="Descrição_dos_Bens"/>
      <sheetName val="Depreciação_31_10"/>
      <sheetName val="Log_de_ACL"/>
      <sheetName val="Testes_31_12"/>
      <sheetName val="Testes_31_10"/>
      <sheetName val="Saldo_Societário_Ajustado"/>
      <sheetName val="1-BR_vs_USGAAP"/>
      <sheetName val="2-Mapa_Movimentação_BRGAAP"/>
      <sheetName val="2_1-Validação_Mapa_Brgaap_"/>
      <sheetName val="3-PAS_depreciação_BRGAAP"/>
      <sheetName val="4-_Mapa_Movimentação_Usgaap"/>
      <sheetName val="4_1-_Validação_Mapa_Usgaap_"/>
      <sheetName val="6-_PAS_depreciação_Usgaap"/>
      <sheetName val="7-_PAS_depreciação_Acelerada"/>
      <sheetName val="Determination_-_Sample_Size"/>
      <sheetName val="P3-Mapa_do_Imobilizado"/>
      <sheetName val="P4_-_Teste_Saldo_Inicial"/>
      <sheetName val="P5_-_Teste_Adição"/>
      <sheetName val="P6_-_PAS_Depreciação_31_10"/>
      <sheetName val="P7_-_Leasings"/>
      <sheetName val="P8_-_Parâmetro"/>
      <sheetName val="P9-Mapa_do_Imobilizado_31_01"/>
      <sheetName val="P10_-_PAS_Depreciação_31_01"/>
      <sheetName val="Mapa_Mov__31_10"/>
      <sheetName val="Seleção_Adições_30_09"/>
      <sheetName val="_Baixas_30_09"/>
      <sheetName val="Mapa_dez05"/>
      <sheetName val="Seleção_Adições"/>
      <sheetName val="_Baixas"/>
      <sheetName val="P1__Lead"/>
      <sheetName val="P2__Mapa_de_Movimentação"/>
      <sheetName val="P3__Imob__em_Andamento"/>
      <sheetName val="P4__PAS_Depreciação"/>
      <sheetName val="P5__Teste_de_Adições"/>
      <sheetName val="P6__Cálculo_Amostra"/>
      <sheetName val="P7__Log_ACL"/>
      <sheetName val="Cálculo_Amostra"/>
      <sheetName val="P6_-_Base_de_Seleção_Adição"/>
      <sheetName val="PAS_Deprec__SET-07"/>
      <sheetName val="Movto_Obras_em_Andamento"/>
      <sheetName val="Histórico_Obras_em_Andamento"/>
      <sheetName val="1__Mapa_Total_Geral_30_09"/>
      <sheetName val="2__Movto_Obras_em_Andto_30_09"/>
      <sheetName val="3_Histórico_Obras_em_Andto30_09"/>
      <sheetName val="4__Teste_de_Adições"/>
      <sheetName val="7__Teste_baixas_30_09"/>
      <sheetName val="8__Aging_-_Obras_em_Andamento"/>
      <sheetName val="Tabela_Itens"/>
      <sheetName val="6__Teste_custo_inicial"/>
      <sheetName val="Movto__Obras_em_Andamento"/>
      <sheetName val="Aporte_de_capital"/>
      <sheetName val="ICMS_-_1311992"/>
      <sheetName val="Tabela_No_de_Itens"/>
      <sheetName val="Alocação_prov_descon"/>
      <sheetName val="M_M__31_12"/>
      <sheetName val="PAS_-_Deprec__Dez_"/>
      <sheetName val="Teste_adições_Dez_"/>
      <sheetName val="Tetes_de_Baixas_Dez_"/>
      <sheetName val="M_M__30_09"/>
      <sheetName val="PAS_-_Deprec__Set_"/>
      <sheetName val="Teste_de_adições_Set_"/>
      <sheetName val="Teste_de_Baixas_Set_"/>
      <sheetName val="Definição_Parâmetro"/>
      <sheetName val="Teste_de_adições_Dez_"/>
      <sheetName val="M_M__30_09_04"/>
      <sheetName val="PAS_-_Depreciação_Setembro"/>
      <sheetName val="M_M__31_03_04"/>
      <sheetName val="M_M__30_06_04"/>
      <sheetName val="Juros_2004"/>
      <sheetName val="PAS_Depreciação_-_Março"/>
      <sheetName val="PAS_-_Depreciação_Junho"/>
      <sheetName val="Insp_Física"/>
      <sheetName val="Resumo_da_Movimentação"/>
      <sheetName val="Revisão_Analítica_Ex-Ceval"/>
      <sheetName val="M__M__Ex-Ceval"/>
      <sheetName val="M__M__Ex-Santista"/>
      <sheetName val="Insp__Sal_Inic_"/>
      <sheetName val="Depreciação_Ex-_Ceval"/>
      <sheetName val="Depreciação__Ex-Santista"/>
      <sheetName val="provisão_para_perdas"/>
      <sheetName val="Prov__Perdas_(PPC)"/>
      <sheetName val="Plantas_Descont_"/>
      <sheetName val="LOG_-_Teste_de_adição"/>
      <sheetName val="Movimentação_Trimestral"/>
      <sheetName val="Movimentação_Acumulada"/>
      <sheetName val="Anal__Variação"/>
      <sheetName val="Adições_"/>
      <sheetName val="Teste_Dirigido"/>
      <sheetName val="Testes_Deprec__"/>
      <sheetName val="inspeção_física_do_imobilizado"/>
      <sheetName val="Testes_de_Baixas_Dez_"/>
      <sheetName val="Resumo_das_Principais_Adições"/>
      <sheetName val="P3_-_RollForward"/>
      <sheetName val="P4_-_Mapa_do_Imobilizado"/>
      <sheetName val="P5_PAS_-_Depreciação"/>
      <sheetName val="P6_-_Constr__em_Andto"/>
      <sheetName val="P7_-_Capitalização_de_Juros"/>
      <sheetName val="P8_-_Teste_de_Adições"/>
      <sheetName val="P9_-_Teste_Saldo_Inicial_Set"/>
      <sheetName val="P10-_Itapevi"/>
      <sheetName val="P8_-_Impairment"/>
      <sheetName val="P9_-_Teste_de_Adições"/>
      <sheetName val="P10_-_Teste_Saldo_Inicial_Set"/>
      <sheetName val="P11-_Itapevi"/>
      <sheetName val="P3_-_Mapa_do_Imobilizado_"/>
      <sheetName val="P4_-_Teste_de_Adições"/>
      <sheetName val="P5_PAS_-_Depreciação_311207"/>
      <sheetName val="P6_-_Constr__em_Andto_30_09"/>
      <sheetName val="P7_-_Teste_Saldo_Inicial_30_09"/>
      <sheetName val="P7_Itapevi"/>
      <sheetName val="P8_Capitalização"/>
      <sheetName val="P9_Contas"/>
      <sheetName val="P10_Mapa_Suporte"/>
      <sheetName val="P13_Constr__em_Andto_30_09"/>
      <sheetName val="P4_-_RollForward"/>
      <sheetName val="P3_-_Mapa_do_Imobilizado"/>
      <sheetName val="Teste_Saldo_Inicial_Set"/>
      <sheetName val="Venda_3_andar"/>
      <sheetName val="Baixa_ativos"/>
      <sheetName val="Definição_Amostra"/>
      <sheetName val="Mapa_Movimentação_Mitsui__"/>
      <sheetName val="Mapa_Movimentação_Yoorin"/>
      <sheetName val="Teste_de_Adição_e_Baixa_Mitsui"/>
      <sheetName val="Teste_de_Adição_e_Baixa_Yoorin"/>
      <sheetName val="Contratos_Leasing"/>
      <sheetName val="Adição_de_imobilizado"/>
      <sheetName val="PAS_Deprec__Out07"/>
      <sheetName val="Mapa_Mov_Imob_out_07"/>
      <sheetName val="Mapa_imob__dez07"/>
      <sheetName val="Sel_saldo_inicial_imob_"/>
      <sheetName val="Sel_Adi_Imobilizado"/>
      <sheetName val="Comp_Imob_Out07"/>
      <sheetName val="Mapa_de_Imobilizado_31-10-08"/>
      <sheetName val="1__Mapa_de_Movimentação_30_09_"/>
      <sheetName val="1_2__Mapa_de_Movimentação_31_12"/>
      <sheetName val="2__Teste_de_Adição"/>
      <sheetName val="3__Teste_de_Obras_em_andamento"/>
      <sheetName val="4__PAS_de_depreciação"/>
      <sheetName val="5__Teste_de_Saldo_Inicial_Imob"/>
      <sheetName val="2__PAS_Depreciação"/>
      <sheetName val="5__Teste_de_obras_em_andamento"/>
      <sheetName val="5_1_Aging_Obras_em_Andto_"/>
      <sheetName val="6__Transferências"/>
      <sheetName val="Análise_de_Recuperabilidade"/>
      <sheetName val="Threshold_and_Sample_Size"/>
      <sheetName val="Mapa_de_Movimentação_NPK"/>
      <sheetName val="Análise_de_Var__Jul__&amp;_Set_"/>
      <sheetName val="P3_Referência_Package"/>
      <sheetName val="P4__Teste_de_adicoes"/>
      <sheetName val="P5__Saldo_Inicial"/>
      <sheetName val="P6__Agio"/>
      <sheetName val="P7_PAS_Depreciação"/>
      <sheetName val="Tabela_de_Itens"/>
      <sheetName val="P1__MAPA_DE_MOVIMENTAÇÃO_"/>
      <sheetName val="P2__OBRAS_EM_ANDAMENTO_(I)_(F)_"/>
      <sheetName val="P3__TESTE_DE_SALDO_INICIAL"/>
      <sheetName val="P4__TESTE_DE_ADIÇÕES_"/>
      <sheetName val="P5__DEPRECIAÇÃO"/>
      <sheetName val="P6__TRANSFERÊNCIAS"/>
      <sheetName val="P7__ÁGIOS"/>
      <sheetName val="P8__CAPITALIZAÇÃO_DE_JUROS"/>
      <sheetName val="P9__PREFERÊNCIAS_PACKAGE"/>
      <sheetName val="A1__TABELA_DE_ITENS_"/>
      <sheetName val="A2__LOG_ACL_P5_"/>
      <sheetName val="P1__Projeção_Saldos_Março_13"/>
      <sheetName val="P1___mapa_movimentação_set_dez"/>
      <sheetName val="P2__Mov_Obras_Andt_set_2011"/>
      <sheetName val="P2_1_Mov_Obras_Andt_dez_2011"/>
      <sheetName val="P3__Capitalização_de_juros"/>
      <sheetName val="P4__Teste_de_Adições"/>
      <sheetName val="P5__Teste_de_Saldo_Inicial"/>
      <sheetName val="P6__Teste_de_Baixa"/>
      <sheetName val="P7__Transferências"/>
      <sheetName val="P8__àgios"/>
      <sheetName val="P9__Depreciação"/>
      <sheetName val="P10__Referências_Package"/>
      <sheetName val="P1___mapa_movimentação"/>
      <sheetName val="P2__Mov_Obras_Andt"/>
      <sheetName val="P4__Perda_Recup_Econômica"/>
      <sheetName val="1__Mapa_Total_Geral"/>
      <sheetName val="4__Teste_custo_inicial"/>
      <sheetName val="5__Movimentação_-_Obras"/>
      <sheetName val="6__Histórico_Obras_em_Andamento"/>
      <sheetName val="7__Aging_-_Obras_em_Andamento"/>
      <sheetName val="Contábil_x_Patrimônio"/>
      <sheetName val="PAS_-_Depreciação_jun_e_set"/>
      <sheetName val="Imob__Andamento_e_Transferência"/>
      <sheetName val="Custo_Corrigido_x_Depreciação"/>
      <sheetName val="PAS_-_Amortização_jun"/>
      <sheetName val="Prov__para_baixas_set07"/>
      <sheetName val="Provisão_para_Baixas_jun07"/>
      <sheetName val="Teste_Saldo_Inicial_30_06"/>
      <sheetName val="Impairment_set"/>
      <sheetName val="P3_-_Mapa_Imobilizado"/>
      <sheetName val="P4_-Cálc__Global_Depr__31_10_08"/>
      <sheetName val="Sel__teste_saldo_inic__imob_"/>
      <sheetName val="Riscos_Significantes"/>
      <sheetName val="Riscos_Normais"/>
      <sheetName val="Significant_Risk"/>
      <sheetName val="Mapa_Movimentação_Intangível"/>
      <sheetName val="Programa_de_Trabalho"/>
      <sheetName val="P1__Mapa_de_Imob__31_12"/>
      <sheetName val="P2__Pas_Depreciação_31_12"/>
      <sheetName val="P3__Mapa_de_Imob__30_09"/>
      <sheetName val="P4__Pas_Depreciação_30_09"/>
      <sheetName val="P5_Teste_de_SI"/>
      <sheetName val="P6__Imob__em_Andamento"/>
      <sheetName val="P7__Adiant__de_Imobilizado"/>
      <sheetName val="P6__Log_ACL"/>
      <sheetName val="PAS_Depreciação_31_12_08"/>
      <sheetName val="Teste_de_Adição_31_12_08"/>
      <sheetName val="Teste_de_Baixa_31_12_08"/>
      <sheetName val="Teste_de_Imobilização_31_12_08"/>
      <sheetName val="PAS_Depreciação_30_09_08"/>
      <sheetName val="Teste_de_Adição_30_09_08"/>
      <sheetName val="Teste_de_Baixa_30_09_08"/>
      <sheetName val="Teste_de_Imobilização_30_09_08"/>
      <sheetName val="Teste_de_SI"/>
      <sheetName val="Comp__Aeródromo"/>
      <sheetName val="Log_ACL_30_09_08"/>
      <sheetName val="P1__Programa_de_Trabalho"/>
      <sheetName val="P2__Lead"/>
      <sheetName val="P3__Mapa_Mov_"/>
      <sheetName val="P5__Teste_Saldo_Inicial"/>
      <sheetName val="Tabela_Sample_Size"/>
      <sheetName val="Mapa_Movimentação_31_12_07"/>
      <sheetName val="Mapa_Movimentação_31_10_07"/>
      <sheetName val="Teste_Adição_31_10_07"/>
      <sheetName val="Teste_Adição_Compl_31_12_07"/>
      <sheetName val="Teste_SI_BUNGE_31_12_06"/>
      <sheetName val="Teste_SI_31_10_07"/>
      <sheetName val="Teste_SI_Compl_31_12_07"/>
      <sheetName val="P3_-_Mapa_Mov_"/>
      <sheetName val="P5_-_Teste_Saldo_Inicial"/>
      <sheetName val="P6_-_Teste_Adições"/>
      <sheetName val="P7_-_Log_ACL"/>
      <sheetName val="Dezembro_2010"/>
      <sheetName val="Deprec_"/>
      <sheetName val="Mov_jan_a_jun04"/>
      <sheetName val="Big_Londrina"/>
      <sheetName val="Bens_Entrega_Futura_{ppc}"/>
      <sheetName val="Mapa_Final"/>
      <sheetName val="Teste_apropriações"/>
      <sheetName val="Teste_detalhe_apropriações"/>
      <sheetName val="Apropriações_Dez"/>
      <sheetName val="Depreciação_Final"/>
      <sheetName val="Mapa_Out"/>
      <sheetName val="Depreciação_Out"/>
      <sheetName val="Imobilizado_Saldo_Inicial"/>
      <sheetName val="Adições_de_Imobilizado"/>
      <sheetName val="Depreciação_Adições"/>
      <sheetName val="P2_-__Lead"/>
      <sheetName val="P3_-__Movimentação"/>
      <sheetName val="P4_-__Depreciação"/>
      <sheetName val="P5_-__Adições"/>
      <sheetName val="P6_-__Baixas"/>
      <sheetName val="P7_-_Teste_Dez-06"/>
      <sheetName val="_Mov__{PPE}"/>
      <sheetName val="PAS_Depreciação_HBII"/>
      <sheetName val="back_up"/>
      <sheetName val="PAS_Depreciação_HBI"/>
      <sheetName val="Depreciação_Moldes"/>
      <sheetName val="Depreciação_Moldes_Alemão"/>
      <sheetName val="_Mov__HB1_{PPE}"/>
      <sheetName val="PAS_Depr__HB1"/>
      <sheetName val="Mov__HB2_{PPE}"/>
      <sheetName val="PAS_Depr__HB2"/>
      <sheetName val="Ad__Fornecedores"/>
      <sheetName val="PAS_Depr__(HB1)"/>
      <sheetName val="_Mov__HB1_31_12_{PPE}"/>
      <sheetName val="PAS_Depr__(HB2)"/>
      <sheetName val="Mov__HB2_31_12_{PPE}"/>
      <sheetName val="Log_Seleção_Saldo_Inicial"/>
      <sheetName val="Recálculo_VC"/>
      <sheetName val="Log_Adto_fornecedor"/>
      <sheetName val="NE_2_-_Material_Additions"/>
      <sheetName val="NE_2_-_Material_Additions-total"/>
      <sheetName val="Log_Seleção_Amostra_Adicao"/>
      <sheetName val="NOta_2"/>
      <sheetName val="Ad__Fornecedores_"/>
      <sheetName val="Cálculo_Global_Depr__(HB1)"/>
      <sheetName val="Comp__Analítica_(HB1)_{PPE}"/>
      <sheetName val="_Mov__HB1_31_12"/>
      <sheetName val="Comp__Analítica(HB2)_{PPE}"/>
      <sheetName val="Cálculo_Global_Depr__(HB2)"/>
      <sheetName val="Mov__HB2_31_12"/>
      <sheetName val="Rel__adições_30_09"/>
      <sheetName val="Planilha_Aquisições_30_09_{PPE}"/>
      <sheetName val="Para_referência_DF's"/>
      <sheetName val="1__ASM"/>
      <sheetName val="2__Resumo"/>
      <sheetName val="3__Mapa_30_06"/>
      <sheetName val="5__Imóveis"/>
      <sheetName val="6__Análise_saldos_IPC"/>
      <sheetName val="7__Transf__Imob__em_Andamento"/>
      <sheetName val="8__CIAP"/>
      <sheetName val="Ajuste_2340"/>
      <sheetName val="Teste_Insp_"/>
      <sheetName val="Imoveis_não_operacionais"/>
      <sheetName val="Ativo_Fixo-Movimentação"/>
      <sheetName val="Appendix_14"/>
      <sheetName val="Mapa_de_Mov__Mensal"/>
      <sheetName val="PAS_-_Depreciação_"/>
      <sheetName val="Teste_Adições_Dez"/>
      <sheetName val="Comp_Analítica_Imobilizado"/>
      <sheetName val="Mapa_de_Movimetação_31_12_05"/>
      <sheetName val="Teste_Imobilizado_em_Andamento"/>
      <sheetName val="Projeto_3416_"/>
      <sheetName val="Base_Imobilizado_em_Andamento"/>
      <sheetName val="Mapa_de_Movimentação_31_10_05"/>
      <sheetName val="PAS_Depreciacao"/>
      <sheetName val="Dias_Trab_jan_a_set_2005"/>
      <sheetName val="P2-_Lead"/>
      <sheetName val="P3-_Mapa_Movimentação_BR"/>
      <sheetName val="P4-_Mapa_Movimentação_IFRS"/>
      <sheetName val="P5-_Pas_-_Deprec__BR_"/>
      <sheetName val="P6-Cálculo_da_Deprec__IFRS"/>
      <sheetName val="P7-Taxas_IFRS"/>
      <sheetName val="P8-_Composição_das_Adições"/>
      <sheetName val="P9-Teste_Adição"/>
      <sheetName val="P10-_Teste_SI"/>
      <sheetName val="P11_-_Recálculo_IFRS_Final"/>
      <sheetName val="P3_-_Rollforward_"/>
      <sheetName val="P4_-_Mapa_Movimentação"/>
      <sheetName val="P5_-_PAS_Depreciação_31_12_08"/>
      <sheetName val="P6_-_PAS_Depreciação_31_10_08"/>
      <sheetName val="P7_-Efeitos_no_IR_31_10_e_31_12"/>
      <sheetName val="P8_-Teste_Adição_31_10_e_31_12"/>
      <sheetName val="P9_-_Log_Adicao_31_10"/>
      <sheetName val="Checklist_Impairment"/>
      <sheetName val="Cálculo_de_itens_-_Adição"/>
      <sheetName val="Movimentação_{PPE}"/>
      <sheetName val="Cálculo_Global"/>
      <sheetName val="Global_Reavaliação"/>
      <sheetName val="Global_variáveis"/>
      <sheetName val="Deprec_Movimentação"/>
      <sheetName val="Glocal_de_depreciação_-_Final"/>
      <sheetName val="Cálculo_Global__-_Final"/>
      <sheetName val="Taxa_Ampliação"/>
      <sheetName val="Teste_adições_(2)"/>
      <sheetName val="Projeção_31_12_04"/>
      <sheetName val="PPC_mov_imob_311204"/>
      <sheetName val="movimentação_311004"/>
      <sheetName val="_PPC_Imobilizado_em_andamento"/>
      <sheetName val="Baixa_311204"/>
      <sheetName val="Imobilizado_311204"/>
      <sheetName val="Adições_Ajustado"/>
      <sheetName val="Tabela_de_Parâmetros"/>
      <sheetName val="Benfeitorias_311204"/>
      <sheetName val="Teste_Aquisições"/>
      <sheetName val="Log_Aquisições"/>
      <sheetName val="Mapa_Mov__{ppc}"/>
      <sheetName val="PAS_Deprecição_30_09_07"/>
      <sheetName val="Baixas__30_09_07"/>
      <sheetName val="Adições_30_09_07"/>
      <sheetName val="Mapa_Mov__e_PAS_dep__31_12_2008"/>
      <sheetName val="Invest__Jardim_Iguatemi"/>
      <sheetName val="Invest__Jardim_Iguatemi_(2)"/>
      <sheetName val="Calculo_de_Paramêtro"/>
      <sheetName val="P2_Mapa_Mov__31_10_2007"/>
      <sheetName val="P3Mapa_Mov__e_PAS_dep__31_12_07"/>
      <sheetName val="P4_Teste_Adição"/>
      <sheetName val="P5_Teste_Sd_Inicial"/>
      <sheetName val="Referência_Relatório"/>
      <sheetName val="Mapa_Imob__e_Cálc__Depr__31_12"/>
      <sheetName val="Ativos_sem_Utilização"/>
      <sheetName val="Teste_Taxa_Deprec__Reaval_"/>
      <sheetName val="Adições_31_10_03"/>
      <sheetName val="Leasing_Passivo"/>
      <sheetName val="Leasing_imobilizado"/>
      <sheetName val="Contrato_#1"/>
      <sheetName val="Mapa_12-2010"/>
      <sheetName val="PAS_Depreciação_31_121"/>
      <sheetName val="Teste_de_Adição_31_121"/>
      <sheetName val="Benfeitorias_em_Prop__3ºs_31_11"/>
      <sheetName val="PAS_Depreciação_31_101"/>
      <sheetName val="Teste_de_Adição_31_10"/>
      <sheetName val="Benfeitorias_em_Prop__3ºs_31_13"/>
      <sheetName val="Teste_de_Adição_dez_"/>
      <sheetName val="Teste_de_Adição_out_"/>
      <sheetName val="Teste_de_Baixa_dez_"/>
      <sheetName val="Teste_de_Baixa_out_"/>
      <sheetName val="Tabela_para_Seleção"/>
      <sheetName val="{PPC}_Demonstrativo_Leasing"/>
      <sheetName val="Ajustes_a_Lei_11_638"/>
      <sheetName val="Comp__Analítica_Imob_"/>
      <sheetName val="Mapa_de_Movimentação_31_10"/>
      <sheetName val="Ref_Rel"/>
      <sheetName val="Resumo_Held_for_Sale"/>
      <sheetName val="Planilha_Suporte_Held"/>
      <sheetName val="12_-_Mapa_Imob"/>
      <sheetName val="Planilha_Suporte_Imóveis"/>
      <sheetName val="PAS_Depreciação_Dez_091"/>
      <sheetName val="PAS_Depreciação_Out_09_"/>
      <sheetName val="Planilha_Suporte"/>
      <sheetName val="Pas_de_baixas"/>
      <sheetName val="1_Mapa_Imobilizado"/>
      <sheetName val="2_Teste_de_Adições"/>
      <sheetName val="3_Teste_de_Baixa"/>
      <sheetName val="4_PAS_Depreciação"/>
      <sheetName val="5_Aquisições_após_cisão"/>
      <sheetName val="2_Teste_de_adição"/>
      <sheetName val="3__Teste_Baixa"/>
      <sheetName val="4__Teste_Baixa_Adicional"/>
      <sheetName val="5__PAS_Depreciação"/>
      <sheetName val="(6)_Leasing"/>
      <sheetName val="(7)_Fiscal_x_Cliente"/>
      <sheetName val="Mapa_Mov_1"/>
      <sheetName val="Deprec_31_12"/>
      <sheetName val="Deprec_31_10"/>
      <sheetName val="Caminhões_Vendidos"/>
      <sheetName val="30_06"/>
      <sheetName val="Mapa_de_Mov"/>
      <sheetName val="Log_File_-_Adição"/>
      <sheetName val="Comp_Itens_Obsoletos"/>
      <sheetName val="Teste_Físico_para_o_contábil"/>
      <sheetName val="Composição_transf__Unicoba"/>
      <sheetName val="Lead_-_Novo_Plano"/>
      <sheetName val="(1)_Roll-Forward"/>
      <sheetName val="(2)_USGAAP_x_BRGAAP"/>
      <sheetName val="(3)_Mapa_Mov__-_USGAAP"/>
      <sheetName val="(4)_PAS_-_Deprec__-_USGAAP"/>
      <sheetName val="(5)_Mapa_Mov__-_BRGAAP"/>
      <sheetName val="(6)_PAS_-_Deprec__-_BRGAAP"/>
      <sheetName val="(7)_Deprec__US_x_BR"/>
      <sheetName val="(8)_Obras_em_Andamento_-_31_12"/>
      <sheetName val="(9)_Teste_Sd__Inicial"/>
      <sheetName val="(10)_Teste_Adição"/>
      <sheetName val="(11)_Teste_de_Baixa"/>
      <sheetName val="(12)_Obras_em_Andamento_-_30_09"/>
      <sheetName val="(13)_Custo_x_Depreciação"/>
      <sheetName val="(14)_Comp__Sd__Inicial_-_USxBR"/>
      <sheetName val="(7)_US_x_BR"/>
      <sheetName val="P1_-_Summary_Sheet"/>
      <sheetName val="P3_-_Reavaliado_x_Contábil"/>
      <sheetName val="P4_-_Imobilizado_em_Andamento"/>
      <sheetName val="P7_-_Depreciação_(PAS)"/>
      <sheetName val="mapa_mov_30_09_07"/>
      <sheetName val="mapa_mov_31_12_07"/>
      <sheetName val="Teste_de_adição_31_12_07"/>
      <sheetName val="tabela_Parâmetro"/>
      <sheetName val="mapa_mov_30_009_07"/>
      <sheetName val="mapa_mov"/>
      <sheetName val="Mapa_Movimentação_31_12"/>
      <sheetName val="P_A_S_Depreciação_31_12"/>
      <sheetName val="Mapa_Diferido_31_12"/>
      <sheetName val="Mapa_movimentação_30_09"/>
      <sheetName val="P_A_S_Depreciação_30_09"/>
      <sheetName val="Teste_sd__inicial"/>
      <sheetName val="Mapa_Diferido_30_09"/>
      <sheetName val="Log_ACL_sdo_inicial"/>
      <sheetName val="PAS_Vida_Útil"/>
      <sheetName val="Depreciação_2010"/>
      <sheetName val="Tab_1_-_Summary"/>
      <sheetName val="Tab2_-_Lead"/>
      <sheetName val="Tab3__-_Mapa_Imobilizado"/>
      <sheetName val="Tab4_-_PAS_Depreciação"/>
      <sheetName val="Tab5_-_T__Sld__Inicial_"/>
      <sheetName val="Tab6_-LOG_SI"/>
      <sheetName val="Tab7_-_Teste_Adições_"/>
      <sheetName val="Tab8_-_Teste_Baixas"/>
      <sheetName val="Tab9-_Mapa_Imobilizado_31_12_09"/>
      <sheetName val="Tab10-PAS_Depreciação_31_12_09"/>
      <sheetName val="Tab11_-_Teste_Adições__31_12_09"/>
      <sheetName val="Tab12_-_Teste_Baixas_31_12_09_"/>
      <sheetName val="Mapa_de_Imobilizado_31-12-08"/>
      <sheetName val="Teste_de_Add_31-10-08"/>
      <sheetName val="Investimento_31-12-08"/>
      <sheetName val="Teste_Saldo_Inicial_"/>
      <sheetName val="NE_2006"/>
      <sheetName val="Programa_IMOB"/>
      <sheetName val="Novo_mapa_CAL"/>
      <sheetName val="Novo_mapa_BB"/>
      <sheetName val="Mapa_imobilizado_CAL"/>
      <sheetName val="Novo_mapa_BB_reaval"/>
      <sheetName val="Novo_mapa_CAL_reaval"/>
      <sheetName val="NE_8"/>
      <sheetName val="DAAM_5210"/>
      <sheetName val="DAAM_5410"/>
      <sheetName val="1__Mapa_Imobilizado"/>
      <sheetName val="4__Teste_de_Saldo_Inicial"/>
      <sheetName val="1__Resumo"/>
      <sheetName val="Impairment_"/>
      <sheetName val="Impairment_311209"/>
      <sheetName val="_Programa_Trabalho"/>
      <sheetName val="1_Mapa_de_Imobilizado_(I_e_F)"/>
      <sheetName val="2_Teste_de_Adições_(I_e_F)"/>
      <sheetName val="3_Depreciação_(F)"/>
      <sheetName val="4__PAS_-_Depreciação_(I)"/>
      <sheetName val="5__Carta_Comentário"/>
      <sheetName val="6__Enfoque_Auditoria"/>
      <sheetName val="Tabela_"/>
      <sheetName val="P1_-_Sumario"/>
      <sheetName val="P3_-_Saldo_Inicial_12_07"/>
      <sheetName val="P4_-_Mapa_Imobilizado"/>
      <sheetName val="P5_-_PAS_Depreciação"/>
      <sheetName val="P6_-_Teste_de_adição"/>
      <sheetName val="P6_1_-_Teste_de_adição"/>
      <sheetName val="P7_-_Imobilizado_em_Andamento"/>
      <sheetName val="P3_-_Saldo_Inicial_12_06"/>
      <sheetName val="P6_-_Teste_de_adição_10_07"/>
      <sheetName val="P7_-_Imob__em_Andamento_12_07"/>
      <sheetName val="Sumário_de_Procedimentos"/>
      <sheetName val="P2-Saldo_Inicial"/>
      <sheetName val="P3-Teste_de_Adição_e_Baixa"/>
      <sheetName val="P4-Teste_de_Depreciação"/>
      <sheetName val="P5-Desp__Comerciais"/>
      <sheetName val="P6-Log_Saldo_Inicial"/>
      <sheetName val="Deprec_-Amortiz_"/>
      <sheetName val="P1__Sumário"/>
      <sheetName val="P3__Mapa_do_Imobilizado"/>
      <sheetName val="P5__Adições"/>
      <sheetName val="IFRS_6"/>
      <sheetName val="_Sumário"/>
      <sheetName val="P1__Nota_Explicativa"/>
      <sheetName val="P1_1_Depreciação"/>
      <sheetName val="P2__Mapa_30_09"/>
      <sheetName val="P2_1_Mapa_31_12"/>
      <sheetName val="P3__Cetrel"/>
      <sheetName val="P4_1_PAS_Depreciação_Fiscal"/>
      <sheetName val="P6__Teste_Imob__em_Andamento"/>
      <sheetName val="P7__Impairment"/>
      <sheetName val="P8__Sample_Size"/>
      <sheetName val="P9__Log_File"/>
      <sheetName val="Mapa_Movim__Móveis__Máquinas"/>
      <sheetName val="Mapa_de_Movimentação_Edifícios"/>
      <sheetName val="Mapa_Movim__Reformas_Andamento"/>
      <sheetName val="Teste_Importações_em_Andamento"/>
      <sheetName val="Teste_Reforma_em_Andamento"/>
      <sheetName val="Nota_Relatório_(2)"/>
      <sheetName val="Mapa_de_Depreciação"/>
      <sheetName val="Teste_Adições_e_Baixas"/>
      <sheetName val="NE_10"/>
      <sheetName val="Mapa_Cielo"/>
      <sheetName val="Mapa_SERV"/>
      <sheetName val="PAS_Depreciação_Cielo"/>
      <sheetName val="Mapa_Leasing"/>
      <sheetName val="Vida_útil_e_depreciação"/>
      <sheetName val="Cut_off_Adições"/>
      <sheetName val="Log_Mar08"/>
      <sheetName val="Movimentação_Set_e_Dez_2008"/>
      <sheetName val="Global_set_e_dez_2008"/>
      <sheetName val="Adições_do_Imobilizado"/>
      <sheetName val="Mov__Imob__2004_a_2008"/>
      <sheetName val="Global_depreciação_2004_a_2007"/>
      <sheetName val="Detalhe_Benf__Bens_Terc_"/>
      <sheetName val="Base_de_seleção_Adi__Imob_"/>
      <sheetName val="Teste_detalhe_de_adições"/>
      <sheetName val="Teste_detalhe_de_Baixa"/>
      <sheetName val="P4_Benf__Préd__Terc_"/>
      <sheetName val="P5_Vouching_Adições"/>
      <sheetName val="Contratos_de_Locação"/>
      <sheetName val="P2_-_Mapa"/>
      <sheetName val="P4_-_Saldo_Inicial"/>
      <sheetName val="P5_-_Adições"/>
      <sheetName val="P7_-_JOA"/>
      <sheetName val="NE_-_9_e_10"/>
      <sheetName val="P3_-_NE"/>
      <sheetName val="1__Mapa_de_Movimentaçao"/>
      <sheetName val="2__Saldo_Inicial"/>
      <sheetName val="4__Depreciação"/>
      <sheetName val="5__Tabela_DAAM"/>
      <sheetName val="2__Mapa_de_Movimentaçao"/>
      <sheetName val="3__Saldo_Inicial"/>
      <sheetName val="6__Tabela_DAAM"/>
      <sheetName val="Ganho_(Perda)_Venda_Imobilizado"/>
      <sheetName val="Chaves_-_O_Store"/>
      <sheetName val="PAS_Depreciação_31_10_2011"/>
      <sheetName val="PAS_Depreciação_31_12_2011"/>
      <sheetName val="Venda_de_Ativo"/>
      <sheetName val="P1_-_Ref__Relatório"/>
      <sheetName val="P2_-_Mapa_Imobilizado"/>
      <sheetName val="P3_-_PAS_Deprec__&amp;_Amortiz_"/>
      <sheetName val="P4_-_Teste_Adição"/>
      <sheetName val="1_BR_vs_USGAAP"/>
      <sheetName val="2_Mapa_Movimentação_BRGAAP"/>
      <sheetName val="2a_Nota_Imobilizado"/>
      <sheetName val="3_Validação_Saldo_Brgaap_"/>
      <sheetName val="4_PAS_depreciação_BRGAAP"/>
      <sheetName val="5_Mapa_Movimentação_Usgaap"/>
      <sheetName val="6_Validação_Saldo_Usgaap_"/>
      <sheetName val="7_PAS_depreciação_Usgaap"/>
      <sheetName val="8_PAS_depreciação_Acelerada"/>
      <sheetName val="9_PAS_Depreciação_31_12_10"/>
      <sheetName val="1__Ajuste_Off_Book_30_06"/>
      <sheetName val="2__Mapa_de_Mov__BRGAAP"/>
      <sheetName val="3__Mapa_de_Mov__USGAAP"/>
      <sheetName val="4__PAS_Depreciação_BRGAAP"/>
      <sheetName val="5__PAS_Depreciação_USGAAP"/>
      <sheetName val="6__Saldo_Inicial"/>
      <sheetName val="7__Alteração_das_taxas"/>
      <sheetName val="8__LOG's_ACL"/>
      <sheetName val="1_-_Mapa_de_Imobilizado"/>
      <sheetName val="2_-_Saldo_Inicial"/>
      <sheetName val="3_-_Adições"/>
      <sheetName val="4_-_Imobilizado_desativado"/>
      <sheetName val="5_-_CIAP"/>
      <sheetName val="6_-_Depreciação"/>
      <sheetName val="7_-_Log's_ACL"/>
      <sheetName val="8_-_Nota_Explicativa"/>
      <sheetName val="P1-Mapa_de_Movimentação_Dez2010"/>
      <sheetName val="P2-PAS_Depreciação_DEZ_2010"/>
      <sheetName val="P2_1-PAS_Depreciação_SET_2010"/>
      <sheetName val="P3-_Teste_Adição_Set_e_Dez_2010"/>
      <sheetName val="P1_Mapa_de_Movimentação_set2011"/>
      <sheetName val="P2_PAS_Depreciação_set2011"/>
      <sheetName val="P3_Teste_de_Adição"/>
      <sheetName val="Rollforward_Dez_11"/>
      <sheetName val="Teste_Saldo_Inicial_2009"/>
      <sheetName val="Teste_Saldo_Inicial_2010"/>
      <sheetName val="Mapa_de_Movimentação_2008"/>
      <sheetName val="Teste_de_Depreciação_2008"/>
      <sheetName val="Teste_de_adições_out_08"/>
      <sheetName val="Teste_de_baixas_out_08"/>
      <sheetName val="Teste_saldo_inicial_out_08"/>
      <sheetName val="LOG_Teste_de_Saldo_Inicial"/>
      <sheetName val="Custo_Depreciação_2008"/>
      <sheetName val="Movimentação_out_07"/>
      <sheetName val="Teste_de_adição_out_07"/>
      <sheetName val="LOG_teste_adição_out_07"/>
      <sheetName val="Teste_saldo_inicial_out_07"/>
      <sheetName val="LOG_teste_inicial_out_07"/>
      <sheetName val="Movimentação_dez_07"/>
      <sheetName val="Teste_de_adição_dez_07"/>
      <sheetName val="LOG_teste_adição_dez_07"/>
      <sheetName val="Teste_Depreciação_31_12_07"/>
      <sheetName val="Custo_Depreciação_Dez07"/>
      <sheetName val="Teste_de_baixa_out_07"/>
      <sheetName val="LOG_Teste_saldo_inicial_out_07"/>
      <sheetName val="Teste_de_Custo_Deprec_"/>
      <sheetName val="Propostas_de_Baixa"/>
      <sheetName val="P2-Mapa_de_movimentação_out_07"/>
      <sheetName val="P3_-_Teste_de_adição_out_07"/>
      <sheetName val="P4_-_LOG_teste_adição_out_07"/>
      <sheetName val="P5_-_Teste_de_baixa_out_07"/>
      <sheetName val="P7-LOG_Teste_saldo_inic_out_07"/>
      <sheetName val="P8-Mapa_de_movimentação_dez_07"/>
      <sheetName val="P9_-_Teste_de_adição_dez_07"/>
      <sheetName val="P10_-_LOG_teste_adição_dez_07"/>
      <sheetName val="P11_-_Teste_Depreciação_Dez07"/>
      <sheetName val="P12_-_Teste_de_Custo_Deprec_"/>
      <sheetName val="P13_-_Propostas_de_Baixa"/>
      <sheetName val="P6-Teste_de_saldo_inicial_out07"/>
      <sheetName val="Mapa_de_Movimentação_out_08"/>
      <sheetName val="Teste_de_Depreciação_out_08"/>
      <sheetName val="Teste_de_Detalhe_de_Depreciação"/>
      <sheetName val="Teste_de_adição_out_08"/>
      <sheetName val="Teste_de_baixa_out_08"/>
      <sheetName val="P4_-_Teste_de_Baixas"/>
      <sheetName val="P5_-_Teste_de_Depreciação"/>
      <sheetName val="P6_-_Teste_de_Custo_Deprec_"/>
      <sheetName val="P7_-_Log_ACL_-_Adições"/>
      <sheetName val="P5_-_Teste_de_Saldo_inicial"/>
      <sheetName val="P6_-_Teste_de_Depreciação"/>
      <sheetName val="P7_-_Teste_de_Custo_Deprec_"/>
      <sheetName val="P8_-_Propostas_de_Baixa"/>
      <sheetName val="P9_-_Log_ACL_-_Saldo_Inicial"/>
      <sheetName val="P10_-_Log_ACL_-_Adições"/>
      <sheetName val="3__Teste_Base_e_Adições"/>
      <sheetName val="4__Teste_das_Transferências"/>
      <sheetName val="5__Teste_Base_Instalações"/>
      <sheetName val="6__Orçamento_x_Saeng"/>
      <sheetName val="7__Depreciação_instalações"/>
      <sheetName val="7_1_Depr__Sobras"/>
      <sheetName val="7_2_Depr__Itens_conciliados"/>
      <sheetName val="7_3_Depr__Itens_Set-Dez_10"/>
      <sheetName val="8__Inspeção_Física_"/>
      <sheetName val="Audit_Sampling_Sample_Size"/>
      <sheetName val="1__Teste_Base_e_Adições"/>
      <sheetName val="2__Teste_das_Transferências"/>
      <sheetName val="3__Teste_Base_Instalações"/>
      <sheetName val="4__Orçamento_x_Saeng"/>
      <sheetName val="5__Depreciação_instalações"/>
      <sheetName val="5_1_Depr__Sobras"/>
      <sheetName val="5_2_Depr__Itens_conciliados"/>
      <sheetName val="5_3_Depr__Itens_Set-Dez_10"/>
      <sheetName val="6__Inspeção_Física_"/>
      <sheetName val="Relação_de_lojas"/>
      <sheetName val="Mapa_Marisa_Lojas"/>
      <sheetName val="Mapa_a_realizar"/>
      <sheetName val="Resumo_adições"/>
      <sheetName val="PAS_Depreciação_-_Marisa"/>
      <sheetName val="PAS_Depreciação_-_Credi_21"/>
      <sheetName val="Cálculo_Taxa_Efetiva"/>
      <sheetName val="REF_Relatório"/>
      <sheetName val="P1_Mapa_Imobilizado"/>
      <sheetName val="P2_PAS_Depreciação"/>
      <sheetName val="P3_Teste_de_Adição_nov_09"/>
      <sheetName val="P4_Teste_Saldo_Inicial"/>
      <sheetName val="P5_Rollfoward_Procedures__28_02"/>
      <sheetName val="P6__Teste_de_Adição_fev_10"/>
      <sheetName val="P2_PAS_Depreciação_28_02"/>
      <sheetName val="P2_Teste_de_Adição_Fev_11"/>
      <sheetName val="P3_PAS_Depreciação_30_11"/>
      <sheetName val="P4_Teste_de_Adição_nov_10"/>
      <sheetName val="P2_-_Nota"/>
      <sheetName val="P6_-_PAS_Depreciação"/>
      <sheetName val="P7_-_Teste_de_Baixa"/>
      <sheetName val="P8_-Tabela_Parâmetro"/>
      <sheetName val="Teste_impairment"/>
      <sheetName val="Investimentos_Dez"/>
      <sheetName val="Investimentos_Out"/>
      <sheetName val="Mapas_de_Imobilizado"/>
      <sheetName val="Teste_Adições_e_Baixas_RT"/>
      <sheetName val="Teste_Adições_Terminais"/>
      <sheetName val="Ajuste_de_Anos_Anteriores"/>
      <sheetName val="simple_size"/>
      <sheetName val="P2-Intruções_DTT_França"/>
      <sheetName val="P6-Mapa_de_Movimentação_31_12"/>
      <sheetName val="P6-Mapa_de_Movimentação_31_10"/>
      <sheetName val="P6-Mapa_de_Movimentação_30_06"/>
      <sheetName val="P7-Teste_de_Saldo_Inicial"/>
      <sheetName val="P8-Teste_de_Adição"/>
      <sheetName val="P9-LOG_ACL"/>
      <sheetName val="Teste_de_Adição_e_Baixa"/>
      <sheetName val="P1__Mapa_de_movimentação"/>
      <sheetName val="P2__Teste_de_adição"/>
      <sheetName val="P3__Teste_de_baixas"/>
      <sheetName val="P4__PCC"/>
      <sheetName val="Análise_de_Variação_31_12"/>
      <sheetName val="Mapa_Imobilizado_31_12"/>
      <sheetName val="Análise_de_software_31_12"/>
      <sheetName val="Análise_de_Variação_31_10"/>
      <sheetName val="Mapa_Imobilizado_31_10"/>
      <sheetName val="Diferido_31_12"/>
      <sheetName val="Key_Money"/>
      <sheetName val="Gastos_com_desenv__Dez"/>
      <sheetName val="Teste_de_Adição_Dez"/>
      <sheetName val="Teste_de_Baixa_Dez"/>
      <sheetName val="Rollfoward_Depreciação_Dez"/>
      <sheetName val="Obras_em_andamento_Dez"/>
      <sheetName val="Juros_s__imobilizado_Dez"/>
      <sheetName val="Log_ACL_Dez"/>
      <sheetName val="Teste_de_Detalhe_-_Depreciação"/>
      <sheetName val="P2__PAS_de_Depreciação"/>
      <sheetName val="P3__Teste_de_adição"/>
      <sheetName val="Sample_Size_Table"/>
      <sheetName val="1__Mapa_de_Mov__Imob_31_12"/>
      <sheetName val="2__Mapa_Mov__Intang__31_12"/>
      <sheetName val="3_1_Teste_Alternativo"/>
      <sheetName val="6__Tabela_de_Itens"/>
      <sheetName val="2__Mapa_Mov__Intang__30_09"/>
      <sheetName val="1__Mapa_de_Mov__Imob_30_09"/>
      <sheetName val="1a__Mapa_de_Mov_Imobilizado"/>
      <sheetName val="1b__Mapa_Movim_Imobilizado"/>
      <sheetName val="2a_Mapa_Movimentação_Intangível"/>
      <sheetName val="2b_Mapa_Movimentação_Intangível"/>
      <sheetName val="1__Mapa_de_Mov__Imobilizado"/>
      <sheetName val="2__Mapa_Movimentação_Intangível"/>
      <sheetName val="3_b_PAS_Depreciação"/>
      <sheetName val="4_Itens_Transferidos_para_BVS"/>
      <sheetName val="5__Teste_de_Adição_Baixas"/>
      <sheetName val="P2_Mapa_de_Movimentação"/>
      <sheetName val="P3_Mapa_Intangível"/>
      <sheetName val="P4_Teste_de_Adição_out_e_dez"/>
      <sheetName val="P5_Intangível_2008"/>
      <sheetName val="P6_PPC"/>
      <sheetName val="P7_Teste_de_Saldo_Inicial_31_12"/>
      <sheetName val="P8_PAS_Depreciação"/>
      <sheetName val="NE_-_Imobilizado"/>
      <sheetName val="Movimentação_Controladora"/>
      <sheetName val="Movimentação_Consolidado"/>
      <sheetName val="Mapa_Eternit"/>
      <sheetName val="Mapa_Sama"/>
      <sheetName val="Mapa_Precon"/>
      <sheetName val="Registro_de_Imóveis"/>
      <sheetName val="P2-_Ajustes_e_PCC"/>
      <sheetName val="P4-NE_-_Imobilizado"/>
      <sheetName val="P5-NE_-_Intangível"/>
      <sheetName val="P6-NE_-_Movim__Consolidado"/>
      <sheetName val="P7-NE_-_Moviment__controladora"/>
      <sheetName val="P8-Mapa_Eternit"/>
      <sheetName val="P9-Mapa_Precon"/>
      <sheetName val="P10-Mapa_Sama"/>
      <sheetName val="P11-Depreciações__Eternit"/>
      <sheetName val="P12-Eternit_-_Adições"/>
      <sheetName val="P13-Eternit_-_Baixas_"/>
      <sheetName val="P14-Precon_-_Adições"/>
      <sheetName val="P15-Precon_-_Baixas"/>
      <sheetName val="P16-Teste_de_Depreciações__Sama"/>
      <sheetName val="P17-SAMA_-_Adições"/>
      <sheetName val="2__Mapa_de_Imobilizado_"/>
      <sheetName val="3__Teste_Saldo_Inicial"/>
      <sheetName val="5__Ágio"/>
      <sheetName val="6__Análise_Impearment"/>
      <sheetName val="7__Registros"/>
      <sheetName val="8__Pontos_Identificados"/>
      <sheetName val="Teste_de_Depreciações__Eternit"/>
      <sheetName val="Eternit_-_Adições"/>
      <sheetName val="Eternit_-_Baixas"/>
      <sheetName val="Precon_-_Adições"/>
      <sheetName val="Precon_-_Baixas"/>
      <sheetName val="Teste_de_Depreciações__Sama"/>
      <sheetName val="SAMA_-_Adições"/>
      <sheetName val="SAMA_-_Baixas_"/>
      <sheetName val="NE_-_Intangível"/>
      <sheetName val="NE_-_Movim__Consolidado"/>
      <sheetName val="NE_-_Moviment__controladora"/>
      <sheetName val="Depreciações__Eternit"/>
      <sheetName val="1__Mapa_de_Mov__Imob"/>
      <sheetName val="Gastos_com_desenv__-_Dez"/>
      <sheetName val="Impairment_ativo_fixo"/>
      <sheetName val="Gastos_com_desenv__"/>
      <sheetName val="Para_ref__relatório"/>
      <sheetName val="Análise_de_Variação_-_Dez"/>
      <sheetName val="2__Nota_Rel_"/>
      <sheetName val="P3-Teste_Adição_30-09"/>
      <sheetName val="P4-Teste_Saldo_Inicial"/>
      <sheetName val="P3-_Rollfoward"/>
      <sheetName val="P4-Teste_Adição_30-09"/>
      <sheetName val="P5-Teste_Adição_31-12"/>
      <sheetName val="Mapa_Mov__Participações"/>
      <sheetName val="Mapa_Mov__VitoriaPAR"/>
      <sheetName val="Mapa_Mov__Industria"/>
      <sheetName val="Aging_-_Industria"/>
      <sheetName val="Aging_-_VitoriaPAR"/>
      <sheetName val="Pas_de_Depreciação_Partic_"/>
      <sheetName val="Pas_de_Depreciação_VitoriaPAR"/>
      <sheetName val="Pas_de_Depreciação_Industria"/>
      <sheetName val="Nota_Vida_Util_-_Impairment"/>
      <sheetName val="Log_ACL_"/>
      <sheetName val="1__Sumário_"/>
      <sheetName val="3__Projeto_em_Andamento"/>
      <sheetName val="5__Teste_de_Adição"/>
      <sheetName val="1__Mapa_de_Imobilizado_"/>
      <sheetName val="Procedimentos_Acordados"/>
      <sheetName val="P1__Mapa_de_Imob_"/>
      <sheetName val="P4__Sample_size_and_threshold"/>
      <sheetName val="P1_-_Mapa_de_Imobilizado"/>
      <sheetName val="P3_-_Teste_de_adição"/>
      <sheetName val="Sample_Sizes"/>
      <sheetName val="Global_de_Depreciação"/>
      <sheetName val="P2_-_Mapa_de_Movimentação_"/>
      <sheetName val="P3_-_PAS_Depreciação_"/>
      <sheetName val="P5_-__Teste_de_Baixa"/>
      <sheetName val="P6_-_Teste_Ativo_em_Andamento"/>
      <sheetName val="P7_-_Rollfoward"/>
      <sheetName val="P3__PAS_Depreciação"/>
      <sheetName val="P4__Report"/>
      <sheetName val="1__Mapa_31_12_10"/>
      <sheetName val="2__Imobilizado_em_poder_de_3º"/>
      <sheetName val="6__Impairment"/>
      <sheetName val="2__Mapa_31_12_10"/>
      <sheetName val="3__Imobilizado_em_poder_de_3º"/>
      <sheetName val="6__Teste_de_Adição"/>
      <sheetName val="7__Impairment"/>
      <sheetName val="Depreciação_II"/>
      <sheetName val="Direito_de_repres_"/>
      <sheetName val="P3_Teste_de_Adição_nov_10"/>
      <sheetName val="Resumo_Imobilizado_p__Loja"/>
      <sheetName val="2__Mapa_-_Ezesa"/>
      <sheetName val="3__Baixa_Haddock_Lobo"/>
      <sheetName val="4__PAS_Depreciação_-Ezesa_31_12"/>
      <sheetName val="4__Mapa_-_Zegna"/>
      <sheetName val="5__PAS_Depreciação_-Zegna_31_12"/>
      <sheetName val="6__Teste_de_adições_-_Ezesa"/>
      <sheetName val="7__Teste_de_adições_-_Zegna"/>
      <sheetName val="8__Saldo_Inicial_-_Ezesa"/>
      <sheetName val="8_1_Saldo_N__Identificado_-_Ez"/>
      <sheetName val="9__Saldo_Inicial_-_Zegna"/>
      <sheetName val="10__DAAM"/>
      <sheetName val="P3__Teste_de_Adições"/>
      <sheetName val="P4__Teste_de_Baixas"/>
      <sheetName val="P5__Pas_de_Depreciação"/>
      <sheetName val="P6__Rollfoward_Procedure"/>
      <sheetName val="P6__Rollfoward"/>
      <sheetName val="P6__Threshold_and_Sample_Size"/>
      <sheetName val="3__PAS_Depreciação_Ezesa_31_12"/>
      <sheetName val="5__PAS_Depreciação_Zegna_31_12"/>
      <sheetName val="6__Teste_de_adições_Ezesa"/>
      <sheetName val="7__Teste_de_adições_Zegna"/>
      <sheetName val="8__DAAM"/>
      <sheetName val="2__Mapa_de_Imobililizado"/>
      <sheetName val="3__Aging_-_Imobil__andamento"/>
      <sheetName val="5__Sample_Size"/>
      <sheetName val="6__Notas_Explicativas"/>
      <sheetName val="3__PAS_Depreciação_-Ezesa_31_10"/>
      <sheetName val="3_1__Baixa_Haddock_Lobo"/>
      <sheetName val="5__PAS_Depreciação_-Zegna_31_10"/>
      <sheetName val="P1__Mapa_do_Imobilizado"/>
      <sheetName val="P3__Teste_Adição"/>
      <sheetName val="P4__Teste_de_Saldo_Inicial_"/>
      <sheetName val="1_1_NE"/>
      <sheetName val="2__Mapa_Depreciação"/>
      <sheetName val="3__Imobilizado_Fiscal"/>
      <sheetName val="3_Obras_em_andamento"/>
      <sheetName val="4__I_A_Bens_de_Uso"/>
      <sheetName val="6__Impairment_"/>
      <sheetName val="P1__Mapa_-_31_03_12"/>
      <sheetName val="P2__Mapa_-_30_06_12"/>
      <sheetName val="P3__Teste_de_Adições_"/>
      <sheetName val="P4__Memo_Arrendamento"/>
      <sheetName val="P5__LOG_ACL"/>
      <sheetName val="P6__Sample_Size"/>
      <sheetName val="P7__Reclassificações"/>
      <sheetName val="P1__Mapa_-_30_06_12"/>
      <sheetName val="P2__Teste_de_Adição_31_03_12"/>
      <sheetName val="P3__LOG_ACL"/>
      <sheetName val="P4__Sample_Size"/>
      <sheetName val="P5__Teste_de_Baixas"/>
      <sheetName val="1_Mapa_de_Imobilização"/>
      <sheetName val="P1_Mapa_de_Movimentação"/>
      <sheetName val="P2_PAS_Depreciação1"/>
      <sheetName val="P3_Teste_de_Saldo_Inicial"/>
      <sheetName val="P4_Análise_de_Impairment"/>
      <sheetName val="Determination_Sample"/>
      <sheetName val="Critério_de_Seleção"/>
      <sheetName val="PPC_-_Mapa_Imobilizado_DEZ-08"/>
      <sheetName val="Mapa_Imob__&amp;_PAS_Deprec_"/>
      <sheetName val="DAAM_5440"/>
      <sheetName val="Movimentação_2007"/>
      <sheetName val="Comparativo_DTTx_Contábil"/>
      <sheetName val="Reserva_de_Reavaliação_2006"/>
      <sheetName val="Movimentação_2006_após_reaval_"/>
      <sheetName val="Laudo_de_Reavaliação"/>
      <sheetName val="P3_PAS_Depreciação"/>
      <sheetName val="P4_Teste_Adições"/>
      <sheetName val="P5_-_Adiantamento_TUPI"/>
      <sheetName val="P6_-_Adiantamento_Uirapuru"/>
      <sheetName val="P6_-_Faz__Independência"/>
      <sheetName val="P7_Análise_Impairment"/>
      <sheetName val="P8_-_Recebimento_Faz__Independ"/>
      <sheetName val="Add__Software"/>
      <sheetName val="Rec__Imob__em_Andamento"/>
      <sheetName val="1_Mapa_de_Movimentação"/>
      <sheetName val="2__Análises_30_09"/>
      <sheetName val="3__PAS_Deprec__e_Amort_"/>
      <sheetName val="3_1_Deprec__Benfeitorias"/>
      <sheetName val="4__Calculo_da_Amostra"/>
      <sheetName val="4_1_Teste_de_Adição_30_09"/>
      <sheetName val="4_2_Teste_de_Adição_31_12"/>
      <sheetName val="5__Despesas_com_IPO"/>
      <sheetName val="6__Análise_de_Luvas"/>
      <sheetName val="7__Resumo_de_Ajustes"/>
      <sheetName val="Detalhes_imobilizado"/>
      <sheetName val="P1_Mapa_de_Imobilizado"/>
      <sheetName val="P2_Depreciação"/>
      <sheetName val="2__Imob_em_Andamento"/>
      <sheetName val="3_Teste_de_adições"/>
      <sheetName val="4__PAS_Deprec__e_Amort_"/>
      <sheetName val="5_Cessão_Direito_Uso_-_Detalhes"/>
      <sheetName val="5_1_Amortização_Cessão_Direito"/>
      <sheetName val="P1__Mapa_de_Imobilizado"/>
      <sheetName val="P2__PAS_de_Depreciação_30_09"/>
      <sheetName val="P5__Teste_de_IPE"/>
      <sheetName val="2__Teste_de_Adições_30_09"/>
      <sheetName val="2_1_Teste_de_Adições_31_12"/>
      <sheetName val="3__Teste_de_Baixas"/>
      <sheetName val="4_1_Depreciação_Leasing"/>
      <sheetName val="5__Análise_Lançamento_CDC"/>
      <sheetName val="6__Cessão_Direito_de_Uso"/>
      <sheetName val="Relatorio_Local"/>
      <sheetName val="P3-Teste_Adição"/>
      <sheetName val="P5-_Rollfoward_31_12_2011"/>
      <sheetName val="P3-_Rollfoward_31_12_2010"/>
      <sheetName val="1_MAP"/>
      <sheetName val="2_PAS_Depreciação_30_11"/>
      <sheetName val="2_1PAS_Depreciação_31_12"/>
      <sheetName val="3_CIP"/>
      <sheetName val="3_1_CIP_Oracle"/>
      <sheetName val="3_2_CIP_Detalhe_Entradas_NF's"/>
      <sheetName val="3_3_Teste_adições_AF_paa_CIP"/>
      <sheetName val="3_4_Capex"/>
      <sheetName val="4_Teste_adições_Demais_Ativos"/>
      <sheetName val="5_Baixas"/>
      <sheetName val="P2__Procedimentos"/>
      <sheetName val="P3__Mapa_Imobilizado"/>
      <sheetName val="P4__Adições_e_Baixas"/>
      <sheetName val="P5__PAS_-_Depreciação"/>
      <sheetName val="P5__Cálculo_Tx_Depreciação_"/>
      <sheetName val="P6__Ajuste_Depreciação"/>
      <sheetName val="1__Mapa_de_imobilizado"/>
      <sheetName val="5__Teste_final_de_Obras_em_Andt"/>
      <sheetName val="6__Análise_de_recuperabilidade"/>
      <sheetName val="7__Teste_de_Transferências"/>
      <sheetName val="8__Vida_útil"/>
      <sheetName val="Movimentação_"/>
      <sheetName val="PAS_Depreciação_31_10_12"/>
      <sheetName val="PAS_Depreciação_31_12_12"/>
      <sheetName val="Base_Seleção"/>
      <sheetName val="Mapa_movimentação_e_PAS"/>
      <sheetName val="Mapa_Mov__e_PAS_Deprec_"/>
      <sheetName val="Teste_Adições_10-02"/>
      <sheetName val="Parâmetro_depreciação"/>
      <sheetName val="Selecao_itens_custo_inicial_02"/>
      <sheetName val="Bem_Principal"/>
      <sheetName val="Mapa_Imobilizado_30_09_2010"/>
      <sheetName val="Teste_Saldo_Inicial_Imobilizado"/>
      <sheetName val="Teste_Adições_Imobilizado"/>
      <sheetName val="Parâmetro_31_10_2009"/>
      <sheetName val="Mapa_Imobilizado_3112"/>
      <sheetName val="Mapa_movimentação_e_PAS_deprec"/>
      <sheetName val="1a__Mapa_Fiscal_CB01"/>
      <sheetName val="1b__Mapa_Fiscal_CB02"/>
      <sheetName val="1c__PAS_Depreciação_Fiscal_dez"/>
      <sheetName val="2a__Mapa_Gerencial_CB01"/>
      <sheetName val="2b__Mapa_Gerencial_CB02"/>
      <sheetName val="2c__PAS_Depreciação_Ger_dez"/>
      <sheetName val="3a__Log_ACL_Saldos_Iniciais"/>
      <sheetName val="4a__Log_ACL_Adições"/>
      <sheetName val="5_Teste_de_Baixas"/>
      <sheetName val="5a_Log_ACL_Baixas"/>
      <sheetName val="6__Ganhos_ou_Perdas_nas_Baixas"/>
      <sheetName val="7__Imobilizado_em_Andamento"/>
      <sheetName val="8__Teste_detalhe_depreciação"/>
      <sheetName val="1_Mapa_de_Mov__-_DSP_Com_"/>
      <sheetName val="2_PAS_Depreciação_-_DSP_Com_"/>
      <sheetName val="3_PAS_Amort__-_DSP_Com_"/>
      <sheetName val="4_Teste_de_Adição_-_DSP_Com_"/>
      <sheetName val="5_Mapa_de_Movimentação_-_Farmax"/>
      <sheetName val="6_PAS_Depreciação_-_Farmax"/>
      <sheetName val="7_PAS_Amortização_-_Farmax"/>
      <sheetName val="8_Teste_de_Adição_-_Farmax"/>
      <sheetName val="9_Mapa_de_Mov__e_PAS_-_DSP_Adm_"/>
      <sheetName val="10_Nova_Tabela"/>
      <sheetName val="11__Nota_Explicativa"/>
      <sheetName val="Report_Package_Italian"/>
      <sheetName val="P1__Mapa_de_Mov_"/>
      <sheetName val="P2_Análise_de_Var_"/>
      <sheetName val="P5_Log_Saldo_Inicial"/>
      <sheetName val="P6__Teste_das_Adições"/>
      <sheetName val="P10_-_Teste_Saldo_Inicial_31_12"/>
      <sheetName val="P11-Teste_Impairmen_31_10-31_12"/>
      <sheetName val="P3-Report_Package_Italian"/>
      <sheetName val="P4-_Mapa_de_Mov_"/>
      <sheetName val="P5-Análise_de_Var_"/>
      <sheetName val="P6-PAS_Depreciação"/>
      <sheetName val="P7-Log_Saldo_Inicial"/>
      <sheetName val="P8-Teste_das_Adições"/>
      <sheetName val="Mapa_Imobilizado_30_06_2006"/>
      <sheetName val="Analise_de_variacao_-_Custo"/>
      <sheetName val="Analise_de_variacao_-_Depreciaç"/>
      <sheetName val="P0__Endereçamento_do_Risco"/>
      <sheetName val="P1-_Lead"/>
      <sheetName val="P2-_Mapa_do_Imobilizado"/>
      <sheetName val="P3-_PAS_de_Depreciação"/>
      <sheetName val="P4-_Teste_de_adições"/>
      <sheetName val="Sample_size_and_threshold"/>
      <sheetName val="Mapa_movimentação_31_12_2009"/>
      <sheetName val="P1_Mapa_Movimentação"/>
      <sheetName val="P2_PAS_da_Depreciação"/>
      <sheetName val="P3_Teste_Saldo_Inicial"/>
      <sheetName val="P5_Imob__Poder_Terceiros"/>
      <sheetName val="Base_de_Seleção_Adição"/>
      <sheetName val="Mapa_de_Movimentação_USGAAP"/>
      <sheetName val="BR_GAAP_x_IFRS"/>
      <sheetName val="Teste_de_SI_(Saldo_Inicial)"/>
      <sheetName val="Baixa_(Saldo_Inicial)"/>
      <sheetName val="Rollforward__-_Custo"/>
      <sheetName val="P2_-_Movimentação"/>
      <sheetName val="P3_-_Conciliação_Imobilizado"/>
      <sheetName val="P5_-_Teste_de_Baixas"/>
      <sheetName val="Resumo_Levantamento"/>
      <sheetName val="Ajustes_e_Reclassificações"/>
      <sheetName val="Taxas_IFRS"/>
      <sheetName val="P3_-__PAS_de_Depreciação"/>
      <sheetName val="P4_-__Teste_de_Adições"/>
      <sheetName val="P6_-_Ativo_em_andamento"/>
      <sheetName val="Rollfoward_Imobilizado"/>
      <sheetName val="Global_Depreciação_31_10_06"/>
      <sheetName val="Teste_Baixas_31_10_06"/>
      <sheetName val="Composição_adições"/>
      <sheetName val="Instalações_e_sistemas"/>
      <sheetName val="Direito_lavra"/>
      <sheetName val="Movim_"/>
      <sheetName val="Adições_e_Baixas_30_09_05"/>
      <sheetName val="Adições_e_Baixas_31_12_05"/>
      <sheetName val="Global_Dep_30-09-05"/>
      <sheetName val="Global_Dep_31_12_05"/>
      <sheetName val="_Dep_Maq_Equip_30-09-05"/>
      <sheetName val="Dep__Maq_Equip__31_12_05"/>
      <sheetName val="Mov_Imobilizado"/>
      <sheetName val="Adições_set-dez"/>
      <sheetName val="Adições_jan-set"/>
      <sheetName val="Composição_Outros_itens_Imob"/>
      <sheetName val="Comp__Benf_prontas_em_Hangares"/>
      <sheetName val="Adições_30_09"/>
      <sheetName val="Baixas_30_09"/>
      <sheetName val="Baixas_31_12"/>
      <sheetName val="Verificação_física"/>
      <sheetName val="Mov_Imob"/>
      <sheetName val="Mov_Ferram_Esp"/>
      <sheetName val="Resumo_Mov_31_10"/>
      <sheetName val="Resumo_Mov_31_12"/>
      <sheetName val="Comp_Adiant_Fornec"/>
      <sheetName val="Seleção_adições_30_9"/>
      <sheetName val="OS_600_238"/>
      <sheetName val="Relatório_Patrimonial"/>
      <sheetName val="Teste_Depreciação_Acumulada"/>
      <sheetName val="Itens_Adquiridos_antes_de_2002"/>
      <sheetName val="Recálculo_x_EMS"/>
      <sheetName val="Bens_originais_baixados-Edific_"/>
      <sheetName val="Mov_analitica_exterior"/>
      <sheetName val="Mov_analitica_consorcios"/>
      <sheetName val="Patrimonial_31-12-2008"/>
      <sheetName val="Imob__Andamento"/>
      <sheetName val="Teste_Global_de_Dep_"/>
      <sheetName val="Detalhe_Baixas"/>
      <sheetName val="Patrimonial_(2)"/>
      <sheetName val="Patrimonial_30_09"/>
      <sheetName val="imob_em_andamento_31-12"/>
      <sheetName val="Imob__Andamento_30_09"/>
      <sheetName val="Nota_Geral"/>
      <sheetName val="Mov__Total"/>
      <sheetName val="Mov__Consórcios"/>
      <sheetName val="Mov__Sucursais"/>
      <sheetName val="Global_Deprec_"/>
      <sheetName val="Arquivo_Patrimonial"/>
      <sheetName val="Arquivo_Patrimonial_"/>
      <sheetName val="Movimentação_Liasse"/>
      <sheetName val="Composição_Imobilizado"/>
      <sheetName val="Fotos_inspeção"/>
      <sheetName val="Movimentação_R$"/>
      <sheetName val="Tx__Depr__R$"/>
      <sheetName val="Bens_Deprec__R$"/>
      <sheetName val="Global_Deprec__R$"/>
      <sheetName val="Imob_em_curso"/>
      <sheetName val="Admt__Fornecedores"/>
      <sheetName val="Exaustão_R$"/>
      <sheetName val="Adição_Floresta"/>
      <sheetName val="Adição_Imobilizado"/>
      <sheetName val="Nota_USGAAP"/>
      <sheetName val="Exaustão_USD$"/>
      <sheetName val="Movimentação_US$"/>
      <sheetName val="Tx__Depr__U$"/>
      <sheetName val="Bens_Deprec__US$"/>
      <sheetName val="Global_Deprec__US$"/>
      <sheetName val="Tabela_-_Tamanho_da_Amostra"/>
      <sheetName val="Cálculo_Depreciação_30_11_03"/>
      <sheetName val="Valorização_linha_telefônica"/>
      <sheetName val="Imobilizado_III"/>
      <sheetName val="Global_Depreciação_31_10_08"/>
      <sheetName val="Obra_em_andamento"/>
      <sheetName val="Mov__Imobilizado"/>
      <sheetName val="Detalhe_Adições"/>
      <sheetName val="Inspeção_Fisica_Saldo_31_12_08"/>
      <sheetName val="Imobilizado_Andamento"/>
      <sheetName val="Global_Depr__30_09"/>
      <sheetName val="Análise_de_Impairment"/>
      <sheetName val="Exaustão_30_09"/>
      <sheetName val="Ajustes_11_638_ICPC_10_em_2009"/>
      <sheetName val="Imob__em_Andam_"/>
      <sheetName val="Ajustes_11_638_ICPC_10_em_2008"/>
      <sheetName val="Reflorest__em_andam_"/>
      <sheetName val="Adições_Reflorest_"/>
      <sheetName val="Imoblz__em_Andam_"/>
      <sheetName val="Itens_transferidos_para_VMFL"/>
      <sheetName val="Adiantam__MI"/>
      <sheetName val="Adiantam__ME"/>
      <sheetName val="Detalhe_Composição"/>
      <sheetName val="Imob__andamto_"/>
      <sheetName val="Movimentação_-_R$"/>
      <sheetName val="Global_de_Dep__-_R$_31_12_06"/>
      <sheetName val="Global_de_Dep__-_R$"/>
      <sheetName val="Movimentação_EUR"/>
      <sheetName val="Global_de_Depreciação_EUR"/>
      <sheetName val="Teste_Depreciação__R$"/>
      <sheetName val="Movimentação_Euros"/>
      <sheetName val="Teste_Depreciação__EUR"/>
      <sheetName val="Deprec__31_12_06"/>
      <sheetName val="Imob_Andamento"/>
      <sheetName val="Global_de_Dep__-_R$_31_10_06"/>
      <sheetName val="Log_(inspeção)"/>
      <sheetName val="Log_(adições)"/>
      <sheetName val="Imob_em_curso1"/>
      <sheetName val="Teste_de_Adições_31_12_2006"/>
      <sheetName val="Sistema_Patrimonial"/>
      <sheetName val="Utilização_e_Vida_Útil_dos_Bens"/>
      <sheetName val="Alto_forno"/>
      <sheetName val="Fazendas_Registradas"/>
      <sheetName val="Depreciação_-_Calmit"/>
      <sheetName val="Depreciação_-_Belocal"/>
      <sheetName val="Depreciação_12_2007"/>
      <sheetName val="Resumo_Reavaliação"/>
      <sheetName val="Ativos_reavaliados"/>
      <sheetName val="Adto_a_Fornecedores"/>
      <sheetName val="Movim__Imobilizado_31_12_07"/>
      <sheetName val="Deprec__Imobilizado_31_12_07"/>
      <sheetName val="Deprec__Imobilizado_30_09_07"/>
      <sheetName val="Composição_Baixas_31_12_07"/>
      <sheetName val="Conciliação_Patr_x_Cont_31_12"/>
      <sheetName val="Conciliação_Patr_X_Cont"/>
      <sheetName val="Tabela_Enfoque"/>
      <sheetName val="Quadro_NE_Relatório"/>
      <sheetName val="Movim__Imobilizado_30_09_07"/>
      <sheetName val="Movim__Imobilizado_30_06_07"/>
      <sheetName val="Depreciação_30_06_2006"/>
      <sheetName val="Imobilizado_Omnitracs_30_06"/>
      <sheetName val="Detalhe_Adiçoes"/>
      <sheetName val="Movim__Imobilizado_30_06_06"/>
      <sheetName val="Conciliação_Sist__Patrim_xCont_"/>
      <sheetName val="Depreciação_30_06_06"/>
      <sheetName val="Adições_Imob__30_06_06"/>
      <sheetName val="Baixas_Imob__30_06_06"/>
      <sheetName val="Teste_adicional_Baixas"/>
      <sheetName val="Movim__Imob__30_06_05"/>
      <sheetName val="Movimentações_31_12_2006"/>
      <sheetName val="Conciliação_Patrim_xCont_DEZ"/>
      <sheetName val="Conciliação_Patrim_xCont_30_09"/>
      <sheetName val="Depreciação_31_12_2006"/>
      <sheetName val="Depreciação_30_09_2006"/>
      <sheetName val="Imobilizado_mov"/>
      <sheetName val="Global_Depreciação_-_30_09_05"/>
      <sheetName val="Ativo_Permantente_MG"/>
      <sheetName val="Mov__R$"/>
      <sheetName val="PEP's_e_OI's"/>
      <sheetName val="Adição_PEP's_e_OI's_"/>
      <sheetName val="Adição_Adiantamentos"/>
      <sheetName val="Transferencias_17_para_15"/>
      <sheetName val="Adiçoes_Florestas"/>
      <sheetName val="Variação_Cambial"/>
      <sheetName val="Teste_Juros"/>
      <sheetName val="Controle_Juros"/>
      <sheetName val="Imobilizado_-_Resultado"/>
      <sheetName val="BTD_-_PPC"/>
      <sheetName val="Mov__US$"/>
      <sheetName val="Global_Deprec_USGAAP_US$"/>
      <sheetName val="Comp_Im_Andamento"/>
      <sheetName val="IM_em_AND"/>
      <sheetName val="Emprestimo_PPC"/>
      <sheetName val="Global_Deprec__(2)"/>
      <sheetName val="Relatório_Societário"/>
      <sheetName val="Tickmarks_(2)"/>
      <sheetName val="Tx_Deprec_"/>
      <sheetName val="PEP's_e_OI's_Revisão_Edmar"/>
      <sheetName val="PEP's_e_OI's_(2)"/>
      <sheetName val="Depreciação_Subsequente_31_12"/>
      <sheetName val="Adições_Imobilizado_31_12"/>
      <sheetName val="Saldo_Imobilizado"/>
      <sheetName val="Movimentação_PPC"/>
      <sheetName val="Itens_tot_depre_"/>
      <sheetName val="Itens_tot_depre__-_Out_07"/>
      <sheetName val="Movim__Imobilizado"/>
      <sheetName val="Depreciação_Imobilizado"/>
      <sheetName val="Adições_Detalhe"/>
      <sheetName val="Baixa_Detalhe"/>
      <sheetName val="Impairment_Imobilizado"/>
      <sheetName val="Reavaliação_Imobilizado"/>
      <sheetName val="Detalhe_Adição"/>
      <sheetName val="Detalhe_Baixa"/>
      <sheetName val="Composição_Saldo_31_12_2008"/>
      <sheetName val="Análise_segregação_deprec_"/>
      <sheetName val="Depreciação_obras_clube"/>
      <sheetName val="Comp__analítica"/>
      <sheetName val="Rec__dep_"/>
      <sheetName val="Movim__Imob_"/>
      <sheetName val="Movim__Intangível"/>
      <sheetName val="Imobilizado_em_Curso_31_12"/>
      <sheetName val="Imobilizado_em_Curso_31_08"/>
      <sheetName val="Adições_31_08"/>
      <sheetName val="Impairment_BBN"/>
      <sheetName val="Importações_em_Andamento_31_12"/>
      <sheetName val="Importações_em_Andamento_31_08"/>
      <sheetName val="Importações_em_Andamento"/>
      <sheetName val="Ajustes_11_638_ICPC_10_em_20091"/>
      <sheetName val="Projeto_MIN-0902"/>
      <sheetName val="Itens_Selecionados"/>
      <sheetName val="Florest__em_Andamento"/>
      <sheetName val="Depreciação_IFRS_31_12"/>
      <sheetName val="Depreciação_BrGaap_30_09"/>
      <sheetName val="Mov_31_12_08"/>
      <sheetName val="Rollforward_31_12_08"/>
      <sheetName val="Mov_31_10_08"/>
      <sheetName val="Global_Dep_31_10_08"/>
      <sheetName val="Mov_30_06_08"/>
      <sheetName val="Global_Dep_30_06_08"/>
      <sheetName val="Movim__30_09_e_31_12"/>
      <sheetName val="Teste_31_12"/>
      <sheetName val="Global_Depr_30_09_e_31_12"/>
      <sheetName val="Movim__31_07"/>
      <sheetName val="Teste_30_09"/>
      <sheetName val="Global_Depr_31_07"/>
      <sheetName val="Comp__Imob_em_andamento"/>
      <sheetName val="OS_600_443"/>
      <sheetName val="OS_600_456"/>
      <sheetName val="OS_600_473"/>
      <sheetName val="Relatótio_patrimonial_31_12"/>
      <sheetName val="Relatório_patrimonial_30_09"/>
      <sheetName val="Teste_detalhe_Adições"/>
      <sheetName val="Teste_Baixa_do_Imobilizado"/>
      <sheetName val="Nota_Explicativa_8"/>
      <sheetName val="Mapa_Imob_e_PAS_deprec_31_10_08"/>
      <sheetName val="Mapa_Imob__31_12_08"/>
      <sheetName val="Selecao_Adições"/>
      <sheetName val="Selecao_Saldo_Inicial"/>
      <sheetName val="P6_-_Baixas"/>
      <sheetName val="P7_-_Depreciação"/>
      <sheetName val="Tabela_DAAM"/>
      <sheetName val="Movimentação_31_12"/>
      <sheetName val="Roll_Foward_Global_Depr__31_12"/>
      <sheetName val="Insp_Física_Imob"/>
      <sheetName val="Insp_Intangível"/>
      <sheetName val="Mov__31-12"/>
      <sheetName val="Global_31-12"/>
      <sheetName val="Movim__31-10"/>
      <sheetName val="Global_Deprec__31-10"/>
      <sheetName val="Insp_Física1"/>
      <sheetName val="Teste_adições_e_baixas_"/>
      <sheetName val="Imob_em_andamento_31_12"/>
      <sheetName val="Imob__em_andamento_30_09"/>
      <sheetName val="adiantamento_31_12"/>
      <sheetName val="adiantamento_a_fornec__30_09"/>
      <sheetName val="Movimentação_Imobilizado_31_12"/>
      <sheetName val="Adições_no_Imobilizado_31_12"/>
      <sheetName val="Imob_Andamen__31_12"/>
      <sheetName val="Roll_Foward_Depr__31_12"/>
      <sheetName val="Adiant__a_Fornec__31_12"/>
      <sheetName val="Movimentação_Imobilizado_30_09"/>
      <sheetName val="Adições_no_Imobilizado_30_09"/>
      <sheetName val="Imob_Andamento_30_09"/>
      <sheetName val="Ad__a_Fornec__30_09"/>
      <sheetName val="Adições_e_Baixas_31_12"/>
      <sheetName val="Intang__em_And__31_12"/>
      <sheetName val="Movimentação_31_10"/>
      <sheetName val="Adições_e_Baixas_31_10"/>
      <sheetName val="Imob__Andamento_31_10"/>
      <sheetName val="Produção_Transform__de_Linha"/>
      <sheetName val="Adições_do_Imobilizado_31_12"/>
      <sheetName val="NE_-_Imobilizado_-_Colégio"/>
      <sheetName val="NE_-_Imobilizado_-_Educare"/>
      <sheetName val="NE_-_Imobilizado_-_Consolidado"/>
      <sheetName val="NE_-_Intangível_-_Educare"/>
      <sheetName val="NE_-_Intangível_-_Colégio"/>
      <sheetName val="NE_-_Intangível_-_Consolidado"/>
      <sheetName val="Para_Referência_-_Tabela_DAAM"/>
      <sheetName val="Imobilizado_IFRS"/>
      <sheetName val="Adições_13211003_{PPC}"/>
      <sheetName val="Parâmetro_"/>
      <sheetName val="Mov__Imobilizado_2011"/>
      <sheetName val="Teste_de_Adição_de_Imobilizado"/>
      <sheetName val="Cálculo_da_Amostra"/>
      <sheetName val="1__Procedimentos_Acordados"/>
      <sheetName val="2__Conta_Gráfica"/>
      <sheetName val="Tabela_Novo_Enfoque"/>
      <sheetName val="3_1__Teste_de_adições_-_Set"/>
      <sheetName val="3_2__Teste_de_adições_-_Dez"/>
      <sheetName val="4__Imob__em_andamento"/>
      <sheetName val="6__Teste_de_Baixa"/>
      <sheetName val="7__Analise_de_Budget"/>
      <sheetName val="8__Relação_Lojas"/>
      <sheetName val="9__Carta_Comentário"/>
      <sheetName val="2__Procedimentos"/>
      <sheetName val="3__Mapa_do_Imobilizado"/>
      <sheetName val="6__AVP"/>
      <sheetName val="7__Baixas"/>
      <sheetName val="8__Adição"/>
      <sheetName val="9_Saldo_Inicial"/>
      <sheetName val="P2_1_-_Rollforward"/>
      <sheetName val="P3_-_Mapa_Imobilizado_"/>
      <sheetName val="P4_-_Teste_de_Adições_e_Baixas"/>
      <sheetName val="P5_-_Teste_de_Deprec_Dez-2010"/>
      <sheetName val="P5_-_Teste_de_Adições_e_Baixas"/>
      <sheetName val="3__Teste_de_Adições_Imobilizado"/>
      <sheetName val="4__Teste_de_Adições_Im__And_"/>
      <sheetName val="5__Teste_de_Adições_Int_"/>
      <sheetName val="6__Teste_de_Baixas"/>
      <sheetName val="7__Ativos_de_Retificação"/>
      <sheetName val="8__Adiantamentos_Imb__"/>
      <sheetName val="P3_-_Ágio_(DSP)"/>
      <sheetName val="P3_1_-_Mais_Valia_Drogão_CFPOP"/>
      <sheetName val="P4_-_Imobilizado_em_Adamento"/>
      <sheetName val="P5_-_Teste_de_Adição_"/>
      <sheetName val="P6_-_Lojas_Encerradas"/>
      <sheetName val="P7_-_Imob_por_Filial_30_09"/>
      <sheetName val="P7_1_-_Imob_por_Filial_31_12"/>
      <sheetName val="P8_-_Adições_Fundos_de_Comércio"/>
      <sheetName val="P8_1_-_CFPOP_DSP"/>
      <sheetName val="A_-_DAAM"/>
      <sheetName val="B_-_PCC"/>
      <sheetName val="PAS_Depreciação_-_Junho_2010"/>
      <sheetName val="1__BRGAAP_x_USGAAP"/>
      <sheetName val="2__Mapa_de_Imobilizado_BRGAAP"/>
      <sheetName val="3__Mapa_de_Imobilizado_USGAAP"/>
      <sheetName val="6__Teste_de_Saldo_Inicial"/>
      <sheetName val="7__Teste_de_Adição"/>
      <sheetName val="8__Análise_diferenças_de_taxas"/>
      <sheetName val="9__Log"/>
      <sheetName val="10__Sample_size_and_threshold"/>
      <sheetName val="P1_-_Composição_Imobilizado"/>
      <sheetName val="P2_-_Depreciação_"/>
      <sheetName val="P3_-_Mapa_Movimentação"/>
      <sheetName val="P6_-_Ajuste"/>
      <sheetName val="P7_-_Análise_de_Depreciação"/>
      <sheetName val="Plano_de_Contas"/>
      <sheetName val="1_1_Procedimentos"/>
      <sheetName val="2___Teste_de_Adição"/>
      <sheetName val="1__Aché"/>
      <sheetName val="2__Bio"/>
      <sheetName val="a__Rollforward"/>
      <sheetName val="1__Mapa_Aché"/>
      <sheetName val="2__Mapa_BIO"/>
      <sheetName val="3__PAS_de_Depreciação"/>
      <sheetName val="5__Teste_de_Saldo_Inicial"/>
      <sheetName val="6__Ágio"/>
      <sheetName val="7__Capitalização_dos_Juros"/>
      <sheetName val="8__Avaliação_Patrimonial"/>
      <sheetName val="9__Conciliação_Laudo_X_Contabil"/>
      <sheetName val="Controle_de_Seleção"/>
      <sheetName val="Mapa_Aché"/>
      <sheetName val="Avaliação_Patrimonial"/>
      <sheetName val="Conciliação_DTT_X__LAUDO"/>
      <sheetName val="3_PPC_Orçado_X_Real"/>
      <sheetName val="4_PAS_de_Depreciação"/>
      <sheetName val="P1__Teste_de_Adição_-_SI"/>
      <sheetName val="P2__Base_e_Depreciação"/>
      <sheetName val="P3__Mapa_de_Movimentação"/>
      <sheetName val="4__Displays_e_Comodato"/>
      <sheetName val="5__Deficiência_de_Controles"/>
      <sheetName val="7__Análise_de_Baixas"/>
      <sheetName val="P1__Planejamento"/>
      <sheetName val="P2__Comparativo_BFE_X_NPK_"/>
      <sheetName val="P5__Inspeção_Física"/>
      <sheetName val="P6__Tabela_de_Itens"/>
      <sheetName val="1__Mapa_Geral_30_09_e_31_12"/>
      <sheetName val="2__Mov_Obras_Andt_30_09_e_31_12"/>
      <sheetName val="7__Teste_baixas_30_09_e_31_12"/>
      <sheetName val="9_Depreciação"/>
      <sheetName val="10__Venda_3_andar"/>
      <sheetName val="Ajustes_Créd__Imposto_(2)"/>
      <sheetName val="Ajustes_Créd__Imposto"/>
      <sheetName val="5_Teste_Saldo_Final_Obras_Andto"/>
      <sheetName val="3_Teste_de_Saldo_Inicial"/>
      <sheetName val="4_Teste_de_Adição"/>
      <sheetName val="5_Teste_de_Saldo_Final"/>
      <sheetName val="Tabela_Sampling_Size"/>
      <sheetName val="2__Lead"/>
      <sheetName val="1__Nota_Explicativa_Comexport"/>
      <sheetName val="2__Nota_Explicativa_Trop"/>
      <sheetName val="3__Mapa_de_Movimentação_-_Comex"/>
      <sheetName val="4__Mapa_de_Movimentação_-_Trop"/>
      <sheetName val="1__Terras"/>
      <sheetName val="2__Bananal"/>
      <sheetName val="3__Rio"/>
      <sheetName val="4__Arrojadinho"/>
      <sheetName val="5__Campo_Aberto"/>
      <sheetName val="6__Mapa_Imobilizado"/>
      <sheetName val="7__PAS_de_depreciação"/>
      <sheetName val="8__Licença_Ambiental"/>
      <sheetName val="Vouching_Adições_"/>
      <sheetName val="Baixas_"/>
      <sheetName val="Vouching_Baixas_"/>
      <sheetName val="itens_totalmente_depreciados"/>
      <sheetName val="(1)_Rollfoward_Set-08"/>
      <sheetName val="(2)_L1_x_L2"/>
      <sheetName val="(3)_Ajuste_GAAP_-_Ago-08"/>
      <sheetName val="(4)_Ajuste_GAAP_Jun-08"/>
      <sheetName val="(5)_Patrimonio_X_Contábil_-_BR"/>
      <sheetName val="(6)_Patrimonio_X_Contábil_-_US"/>
      <sheetName val="(7)_Mapa_Mov__-_BRGAAP"/>
      <sheetName val="(8)_PAS_-_Depreciação_-_31_08"/>
      <sheetName val="(9)_PAS_-_Depreciação_-_BRGAAP"/>
      <sheetName val="(10)_Mapa_Mov__-_USGAAP"/>
      <sheetName val="(11)_PAS_-_Depreciação_-_USGAAP"/>
      <sheetName val="(12)_Dif__Taxa"/>
      <sheetName val="(13)_Imob__em_Andamento"/>
      <sheetName val="(14)_Custo_Corig__x_Depreciação"/>
      <sheetName val="(15)_Adição"/>
      <sheetName val="(16)_Teste_Sld__Inicial"/>
      <sheetName val="(17)_Baixa"/>
      <sheetName val="(18)_Impairment"/>
      <sheetName val="(19)_Prov__Obsoleto"/>
      <sheetName val="(1)_L1_x_L2"/>
      <sheetName val="(2)_Ajuste_GAAP_-_31_08"/>
      <sheetName val="(3)_Ajuste_GAAP_-_31_06"/>
      <sheetName val="(4)_Patrimonio_X_Contábil_-_BR"/>
      <sheetName val="(5)_Patrimonio_X_Contábil_-_US"/>
      <sheetName val="(6)_Mapa_Mov__-_BRGAAP"/>
      <sheetName val="(7)_PAS_-_Depreciação_-_31_08"/>
      <sheetName val="(8)_PAS_-_Depreciação_-_BRGAAP"/>
      <sheetName val="(9)_Mapa_Mov__-_USGAAP"/>
      <sheetName val="(10)_PAS_-_Depreciação_-_USGAAP"/>
      <sheetName val="(11)_Dif__Taxa"/>
      <sheetName val="(12)_Imob__em_Andamento"/>
      <sheetName val="(12)_Custo_Corig__x_Depreciação"/>
      <sheetName val="(13)_Adição"/>
      <sheetName val="(14)_Teste_Sld__Inicial"/>
      <sheetName val="(15)_Baixa"/>
      <sheetName val="(16)_Impairment"/>
      <sheetName val="(17)_Prov__Obsoleto"/>
      <sheetName val="Suporte_Fluxo_de_caixa"/>
      <sheetName val="5__Sample_Size_Table"/>
      <sheetName val="P2__Programa_de_Trabalho"/>
      <sheetName val="P2__Mapa_de_Imobilizado"/>
      <sheetName val="P3__PAS_de_Depreciação"/>
      <sheetName val="Sample_Size_and_Thershold"/>
      <sheetName val="Adição_31_12_08"/>
      <sheetName val="Baixa_31_12_08"/>
      <sheetName val="Depreciação_31_12_08"/>
      <sheetName val="Totalmente_Deprec__31_12_08"/>
      <sheetName val="Insp_Física_Intangível"/>
      <sheetName val="Adição-Baixa_31_12_08"/>
      <sheetName val="Adição-Baixa_30_06_08"/>
      <sheetName val="Totalmente_Deprec_"/>
      <sheetName val="Adições_31_09"/>
      <sheetName val="9__Teste_IPE"/>
      <sheetName val="10__Log"/>
      <sheetName val="11__Sample_size_and_threshold"/>
      <sheetName val="5__I_A_Bens_de_Uso"/>
      <sheetName val="7__Impairment_"/>
      <sheetName val="PAS_Depreciação__(2)"/>
      <sheetName val="RollForward_Dez_09"/>
      <sheetName val="RollForward_Set_09"/>
      <sheetName val="Mapa_Ago_2009"/>
      <sheetName val="PAS_Baixas"/>
      <sheetName val="Teste_de_Adições_Ago_09"/>
      <sheetName val="Imob_Andamento_Ago_09"/>
      <sheetName val="1__Movim__do_Imob__IFRS_31_12"/>
      <sheetName val="1_1_Mov__do_Imob__BRGAAP_31_10"/>
      <sheetName val="2__Teste_de_Saldo_Inicial"/>
      <sheetName val="3_Teste_de_Adição"/>
      <sheetName val="4__PAS_Deprec__31_12"/>
      <sheetName val="4_1__PAS_Depreciação_31_10"/>
      <sheetName val="5_Sample_Size"/>
      <sheetName val="1__Movimentação_do_Imobilizado"/>
      <sheetName val="6_Obras_em_andamento"/>
      <sheetName val="11_Capitalização_dos_juros"/>
      <sheetName val="2__Mapa_de_Imobilizado"/>
      <sheetName val="LOG's_ACL"/>
      <sheetName val="P2__PAS_Depreciação"/>
      <sheetName val="P4__Teste_de_Baixa"/>
      <sheetName val="P2_Mapa_Movimentação"/>
      <sheetName val="P3_PAS_Depreciação_"/>
      <sheetName val="P4_Teste_de_Adição"/>
      <sheetName val="P5__Relação_Fazendas"/>
      <sheetName val="4__PAS_Depreciação_"/>
      <sheetName val="1__Mapa_do_Imobilizado_Ago"/>
      <sheetName val="3__PAS_de_Dep_"/>
      <sheetName val="5__Mapa_Imobilizado_Dez"/>
      <sheetName val="P3__Mapa_de_Movimento"/>
      <sheetName val="P4__PAS_de_Depr__30_09"/>
      <sheetName val="P5__Teste_de_Adições_30_09"/>
      <sheetName val="P5_1_Teste_de_Adições_31_12"/>
      <sheetName val="P6__Teste_de_Saldo_Inicial"/>
      <sheetName val="1__Mapa_Imobilizado_(2)"/>
      <sheetName val="2__Resumo_SAENG_CLAMOM"/>
      <sheetName val="7__Análise_CIAP"/>
      <sheetName val="4__Teste_de_Baixa"/>
      <sheetName val="7__Base_de_baixa"/>
      <sheetName val="7__Base_de_adição"/>
      <sheetName val="Base_Mapa_Imobilizado"/>
      <sheetName val="Base_Mapa_Imobilizado_(2)"/>
      <sheetName val="5__Teste_de_Baixa"/>
      <sheetName val="Pas_de_Depreciação_Ame_"/>
      <sheetName val="Sample_Size_"/>
      <sheetName val="Gastos_c_Desenvolvimento"/>
      <sheetName val="Obras_em_Andamento_-_Dez"/>
      <sheetName val="Teste_de_Depreciação_-_Dez"/>
      <sheetName val="Prov__Maquinas_Paradas_-_Dez"/>
      <sheetName val="Análise_de_Variação_-_Set"/>
      <sheetName val="Obras_em_Andamento_-_Set"/>
      <sheetName val="Teste_de_Depreciação_-_Set"/>
      <sheetName val="Prov__Maquinas_Paradas_-_Set"/>
      <sheetName val="0__Análise_de_Variação_-_Dez"/>
      <sheetName val="1__Mapa_do_Imobilizado_Dez"/>
      <sheetName val="2__Imob__Andamento_Dez"/>
      <sheetName val="3__Gastos_Desenvolv__Set_&amp;_Dez"/>
      <sheetName val="4__Teste_Depreciação_Set___Dez"/>
      <sheetName val="5__Depreciação_reavaliação"/>
      <sheetName val="6__Prov__Maquinas_Paradas"/>
      <sheetName val="8__PPC"/>
      <sheetName val="9__Imob__Andamento_Set"/>
      <sheetName val="10__Mapa_do_Imobilizado"/>
      <sheetName val="Mapa_do_Imobilizado_Dez"/>
      <sheetName val="Imob__Andamento_Dez"/>
      <sheetName val="Gastos_Desenvolv__Set_&amp;_Dez"/>
      <sheetName val="Teste_Depreciação_Set___Dez"/>
      <sheetName val="Depreciação_reavaliação"/>
      <sheetName val="Prov__Maquinas_Paradas"/>
      <sheetName val="Imob__Andamento_Set"/>
      <sheetName val="Detalhe_de_Adições"/>
      <sheetName val="1__Imobilizados_em_Andamento"/>
      <sheetName val="2_Mapa_do_Imobilizado"/>
      <sheetName val="3_Teste_de_Detalhe"/>
      <sheetName val="4_Gastos_c_Desenvolvimento"/>
      <sheetName val="5__Teste_de_Depreciação"/>
      <sheetName val="2_1_Pas_de_Depreciação_Ame_"/>
      <sheetName val="Determining_Sample_Size"/>
      <sheetName val="2_2_Mapa_do_Imobilizado_Dez"/>
      <sheetName val="1_1_Teste_de_Detalhe"/>
      <sheetName val="1_1_Imob__em_Andamento_Dez"/>
      <sheetName val="4_4_Gastos_Desenvolv__Set_&amp;_Dez"/>
      <sheetName val="5__Equip__Mov__Carga"/>
      <sheetName val="5_1_Itens_sem_reavaliação"/>
      <sheetName val="5_2_Itens_reavaliados"/>
      <sheetName val="5_3_Itens_100%_depreciados"/>
      <sheetName val="Mapa_Mov__30_09"/>
      <sheetName val="Global_de_depreciação_30_09"/>
      <sheetName val="Teste_adições_e_baixas_30_09"/>
      <sheetName val="Imobilizados_em_andamento"/>
      <sheetName val="Comparativo_Depreciação"/>
      <sheetName val="Amarração_relatório"/>
      <sheetName val="Lçtos_reclassif__imob"/>
      <sheetName val="Composição_Mov__Dep_"/>
      <sheetName val="Teste_Global_de_Depreciação"/>
      <sheetName val="Mov_até_30_09"/>
      <sheetName val="Mov__até_31_11"/>
      <sheetName val="Global_Dep"/>
      <sheetName val="CALCULO_DEPRECIAÇÃO"/>
      <sheetName val="Teste_Global_Depreciaçao"/>
      <sheetName val="CALCULO_DEPRECIAÇÃO_(2)"/>
      <sheetName val="Amarracao_Relatorio"/>
      <sheetName val="Lçtos_reclassif__imo"/>
      <sheetName val="Amarração_p__Relatório"/>
      <sheetName val="Global_Depreciação_28_02_07"/>
      <sheetName val="Teste_Adições_28_02_2007"/>
      <sheetName val="Movimentação28_02_2007"/>
      <sheetName val="Teste_Adições_28_02_07"/>
      <sheetName val="Contratos_Fábrica_Betim"/>
      <sheetName val="Adiant__Int__e_Ext__30_09"/>
      <sheetName val="Adiant__Interno_31_12"/>
      <sheetName val="Adiant__Externo_31_12"/>
      <sheetName val="Quadro_DF"/>
      <sheetName val="1_Mapa_de_Imobilizado_(I)"/>
      <sheetName val="4__PAS_-_Depreciação_(F)"/>
      <sheetName val="2_Teste_de_Adições_(I)"/>
      <sheetName val="3__PAS_-_Depreciação_(I)"/>
      <sheetName val="P4__PAS_-_Depreciação"/>
      <sheetName val="2__Adições_e_Baixas"/>
      <sheetName val="4_Cálculo_Tx_Depreciação_"/>
      <sheetName val="1__Investimento_Melhorias_Terra"/>
      <sheetName val="1_1_Análise_Fert__por_Fazenda_"/>
      <sheetName val="2__Mapa_do_Imobilizado"/>
      <sheetName val="3__PAS_Depreciação_FISCAL"/>
      <sheetName val="2__Mapa_de_Mov__USGAAP"/>
      <sheetName val="3__Teste_de_Adições_30_09"/>
      <sheetName val="5__PAS_de_Deprec__BRGAAP"/>
      <sheetName val="7__PAS_de_Deprec__USGAAP"/>
      <sheetName val="3_1_Teste_de_Adições_31_12"/>
      <sheetName val="4__Mapa_de_Mov__BRGAAP"/>
      <sheetName val="6__Mapa_de_Mov__USGAAP"/>
      <sheetName val="PAS_de_Deprec_"/>
      <sheetName val="ISRE_2400"/>
      <sheetName val="Análise_Impairment"/>
      <sheetName val="Análise_Imobilizado"/>
      <sheetName val="Mapa_Imobilizado_BRGAAP"/>
      <sheetName val="PAS_Depreciação__BRGAAP"/>
      <sheetName val="Mapa_Imobilizado_IFRS"/>
      <sheetName val="PAS_Depreciação_IFRS_"/>
      <sheetName val="Ajuste_Depreciação"/>
      <sheetName val="PAS_Depreciação_05_2010"/>
      <sheetName val="1-_Passos_do_Planejamento"/>
      <sheetName val="P1__Mapa_Imobilizado"/>
      <sheetName val="P2__Teste_Saldo_Inicial_"/>
      <sheetName val="P3__PAS_Depreciação_"/>
      <sheetName val="P2_Teste_de_Adição_30_11"/>
      <sheetName val="P3__Adto_Imobilizado_Nov11"/>
      <sheetName val="P4_PAS_Depreciação_30_11"/>
      <sheetName val="P5_Teste_de_Adição_28_02"/>
      <sheetName val="P6__Adto_Imobilizado_Fev12"/>
      <sheetName val="P7_PAS_Depreciação_28_02"/>
      <sheetName val="P2_1_Teste_de_Adição_-_30_11_"/>
      <sheetName val="P2_2_Teste_de_Adição_-_28_02"/>
      <sheetName val="P4__Adtos_à_Fornec_-_30_11_"/>
      <sheetName val="P5__Sample_Size"/>
      <sheetName val="P6a_Check_list_Impairment"/>
      <sheetName val="P6b__Calculo_Impairment_DTT"/>
      <sheetName val="P6c_Cálculo_Impairment_SEW"/>
      <sheetName val="P7__Business_Plan_{PPC}"/>
      <sheetName val="P8_Analise_de_Sensibilidade_DTT"/>
      <sheetName val="P9__Rollforward"/>
      <sheetName val="Teste_de_Saldos_Iniciais"/>
      <sheetName val="P2___Teste_Depreciações"/>
      <sheetName val="P3__132014_Imob__And_"/>
      <sheetName val="P4__132051_Imob__And__(AM)"/>
      <sheetName val="P5__132054_Imob__And_"/>
      <sheetName val="Teste_Depreciações"/>
      <sheetName val="Baixa_Hard-Software"/>
      <sheetName val="Adiant_Fornec_"/>
      <sheetName val="Claims_Contratuais"/>
      <sheetName val="Detalhe_-_Adições"/>
      <sheetName val="Teste_Reavaliação"/>
      <sheetName val="Mov__Arrendamento"/>
      <sheetName val="Teste_Baixas_-_Mov_Arrendamento"/>
      <sheetName val="Amort__Benf_"/>
      <sheetName val="Mapa_de_Imob__31_12_2013"/>
      <sheetName val="Mapa_de_Imob__30_09_2013"/>
      <sheetName val="Imobilizado_31_12_2010"/>
      <sheetName val="Imobilizado_30_09_10"/>
      <sheetName val="Reavaliação_da_Vida_Útil"/>
      <sheetName val="Teste_de_adições_do_imobilizado"/>
      <sheetName val="N_E_"/>
      <sheetName val="Rollforward_Procedures"/>
      <sheetName val="Mapa_Depreciação"/>
      <sheetName val="Diferido_e_Intangível"/>
      <sheetName val="Juros_Capitalizados"/>
      <sheetName val="Tabela_seleção"/>
      <sheetName val="3__Depreciação_Reavaliação"/>
      <sheetName val="4__Teste_de_Depreciação"/>
      <sheetName val="5__S_I__Imob__em_andamento"/>
      <sheetName val="6__Imob__em_Andamento"/>
      <sheetName val="8_1_Check_list_Impairment"/>
      <sheetName val="8_2_Impairment"/>
      <sheetName val="Ajustes_Propostos"/>
      <sheetName val="Mapa_e_Pas_de_Depreciação"/>
      <sheetName val="Bens_para_Revenda"/>
      <sheetName val="Mapa_Mov_e_PAS_Depr"/>
      <sheetName val="Doação_Terreno"/>
      <sheetName val="Imobilzado_em_Andamento"/>
      <sheetName val="Bx_Ativo_Imob_"/>
      <sheetName val="Gastos_Implantação"/>
      <sheetName val="Comparativo_(UIR)"/>
      <sheetName val="Pas_Depreciação_31-12-10"/>
      <sheetName val="Pas_Depreciação_31-10-10"/>
      <sheetName val="CRÉDITOS_A_RECEBER"/>
      <sheetName val="Mapa_out_06"/>
      <sheetName val="Mapa_dez_06"/>
      <sheetName val="PAS_DEPRC"/>
      <sheetName val="TCalc_"/>
      <sheetName val="NE_31_12_09"/>
      <sheetName val="NE_30_09_09"/>
      <sheetName val="Mapa_Movimentação_09_09"/>
      <sheetName val="Mapa_Movimentação_12_09"/>
      <sheetName val="Cálculo_Amostras"/>
      <sheetName val="Suporte_relatório"/>
      <sheetName val="{PPC}_-_Mapa_de_Imobilizado"/>
      <sheetName val="1__Mapa_Correcta"/>
      <sheetName val="1__Mapa_Correcta_(2)"/>
      <sheetName val="2__PAS_Depreciação_"/>
      <sheetName val="3__Imob_em_And_Correcta"/>
      <sheetName val="3__Adições_2013"/>
      <sheetName val="4__Teste_de_Adição_-_Set_13"/>
      <sheetName val="5__Determination_Sample"/>
      <sheetName val="Conciliação_{ppc}"/>
      <sheetName val="1__Planejamento"/>
      <sheetName val="2__Tabela_DAAM"/>
      <sheetName val="5__Teste_de_Adições"/>
      <sheetName val="6__PAS_de_Depreciação"/>
      <sheetName val="P7__Teste_de_Baixas"/>
      <sheetName val="Depreciação_e_Amortização"/>
      <sheetName val="Composição_Patrimonial_SET"/>
      <sheetName val="Composição_Patrimonial"/>
      <sheetName val="Rel_Bal_Geral-430-440"/>
      <sheetName val="Rel_Bal_Geral-1"/>
      <sheetName val="Rel_Bal_Geral-2"/>
      <sheetName val="Rel_Bal_Geral-4"/>
      <sheetName val="Rel_Bal_Geral-5"/>
      <sheetName val="Rel_Bal_Geral-510"/>
      <sheetName val="Rel_Bal_Geral-520"/>
      <sheetName val="Rel_Bal_Geral-410-420"/>
      <sheetName val="1__Movimentação"/>
      <sheetName val="2__Sample_Size"/>
      <sheetName val="3_Seleção_"/>
      <sheetName val="4__Global_de_depreciação_"/>
      <sheetName val="5__Obras_em_andamento"/>
      <sheetName val="5_Cobertura_de_Seguros"/>
      <sheetName val="Benfeitorias_e_Imob_em_Andament"/>
      <sheetName val="Bens_destinados_a_venda"/>
      <sheetName val="Teste_-_Imobilizado"/>
      <sheetName val="Cut-off_do_imobilizado_"/>
      <sheetName val="Teste_de_Exaustão"/>
      <sheetName val="Teste_de_Depreciação_Global"/>
      <sheetName val="Teste_Global_Depreciação"/>
      <sheetName val="Cálculo_do_Parametro"/>
      <sheetName val="Teste_Exaustão"/>
      <sheetName val="Seleção_Adições_Set"/>
      <sheetName val="Seleção_Adições__Dez"/>
      <sheetName val="Seleção_Baixas"/>
      <sheetName val="Teste_Adições_Diferido1"/>
      <sheetName val="Teste_Fechamento_de_Loja"/>
      <sheetName val="_Calc_Depreciação_OUT"/>
      <sheetName val="_Calc_Depreciação_DEZ"/>
      <sheetName val="Depre__Imóveis"/>
      <sheetName val="Adições_Benfeitorias_"/>
      <sheetName val="Dados_(2)"/>
      <sheetName val="Mov__PPC"/>
      <sheetName val="Imob_a_regularizar"/>
      <sheetName val="Projeção_Imobilizado"/>
      <sheetName val="Mov__Set02_PPC"/>
      <sheetName val="Mov__Dez02_PPC"/>
      <sheetName val="Teste_deprec_"/>
      <sheetName val="Teste_Aquis_"/>
      <sheetName val="Movimentação_Set02_PPC"/>
      <sheetName val="ttca-imob_(2)"/>
      <sheetName val="Itens_tot_dep_99"/>
      <sheetName val="Itens_tot_dep_00"/>
      <sheetName val="sales_vol_"/>
      <sheetName val="PAS_Fopag"/>
      <sheetName val="Mov_31_10_2007"/>
      <sheetName val="Mov_31_12_2007_"/>
      <sheetName val="Global_Dep_31_10_2007"/>
      <sheetName val="Movimentação_30_06_2007"/>
      <sheetName val="Global_de_Dep__30_06_2007"/>
      <sheetName val="Quadro_NE_10"/>
      <sheetName val="Mov_Diferido"/>
      <sheetName val="Movimentações_Imobilizado_30_09"/>
      <sheetName val="Movimentações_Imobilizado_31_12"/>
      <sheetName val="Movimentações_Diferido_30_09"/>
      <sheetName val="Movimentações_Diferido_31_12"/>
      <sheetName val="Global_de_Depreciação_-_Gest_"/>
      <sheetName val="Global_de_Amortização"/>
      <sheetName val="Depreciação_Moldes_Uso"/>
      <sheetName val="Depreciação_"/>
      <sheetName val="Mov__Permanente"/>
      <sheetName val="PAS_Deprec_Dez"/>
      <sheetName val="Log_Imob__andamento"/>
      <sheetName val="A_-_Mapa"/>
      <sheetName val="A_-_MAPA_RTT"/>
      <sheetName val="B_-_PAS_Deprec_"/>
      <sheetName val="C_-_Teste_adições"/>
      <sheetName val="D_-_Adiantamento"/>
      <sheetName val="E_-_Andamento"/>
      <sheetName val="F_-_Resumo_dos_Laudos"/>
      <sheetName val="ICMS-Cofins_Arcos"/>
      <sheetName val="ABRIL_2000"/>
      <sheetName val="Mapa_Mov_Imobilizado"/>
      <sheetName val="Análise_Indicativos_Impairment"/>
      <sheetName val="Movimentação_de_Imobilizado"/>
      <sheetName val="Depreciação_do_Imobilizado"/>
      <sheetName val="Depreciação_fiscal"/>
      <sheetName val="Depreciação_custo_atribuido"/>
      <sheetName val="Controle_C__Atribuido"/>
      <sheetName val="Dep__Fiscal"/>
      <sheetName val="Dep__Deemed_Cost"/>
      <sheetName val="Dep__Vida_ùtil"/>
      <sheetName val="Teste_das_Baixas"/>
      <sheetName val="Schedule_1_"/>
      <sheetName val="Schedule_2"/>
      <sheetName val="Comp__do_imob__andamento"/>
      <sheetName val="Teste_detalhe_projetos"/>
      <sheetName val="Imóveis_destinados_a_venda"/>
      <sheetName val="Imobilizado_dado_em_garantia"/>
      <sheetName val="Imobilizado_dado_garantia_31_12"/>
      <sheetName val="CPT_ELT"/>
      <sheetName val="Validação_100%_depreciados"/>
      <sheetName val="Vida_Útil"/>
      <sheetName val="Movimentação_Intangível"/>
      <sheetName val="Sist__Pat__Imobilizado"/>
      <sheetName val="Detalhe_Baixa_Saldo_Inicial"/>
      <sheetName val="Análise_Vida_Útil"/>
      <sheetName val="Movim__Imobilizado_30_09_2009"/>
      <sheetName val="Sist__Patrimonial_Imobilizado"/>
      <sheetName val="Ativo_Fixo_e_Contábil"/>
      <sheetName val="Inspeção_Fisíca"/>
      <sheetName val="Análise_Máquinas_e_Equipamentos"/>
      <sheetName val="100%_Depreciados"/>
      <sheetName val="P2__Mapa_Ativo_Fixo"/>
      <sheetName val="P2_1_Mapa_Intangível"/>
      <sheetName val="P3__PAS_Depreciação1"/>
      <sheetName val="P4__Teste_de_adição"/>
      <sheetName val="P5__Tabela_DAAM"/>
      <sheetName val="Determination_Sample_Size"/>
      <sheetName val="Rollfoward_31_07_2010"/>
      <sheetName val="Teste_de_Integridade"/>
      <sheetName val="Teste_de_Adições_e_Baixas"/>
      <sheetName val="P3__Adições"/>
      <sheetName val="P4__Baixa"/>
      <sheetName val="NE_"/>
      <sheetName val="P1__Procedimentos_Efetuados"/>
      <sheetName val="P4__Amostra"/>
      <sheetName val="P5__Capitalização_Juros"/>
      <sheetName val="NE_Controladora"/>
      <sheetName val="NE_Consolidado"/>
      <sheetName val="1|Audit_Program"/>
      <sheetName val="2_B|Detalhe_Baixas"/>
      <sheetName val="3|Detalhe_Adições"/>
      <sheetName val="4|Global_Depreciação"/>
      <sheetName val="4_1|Validações_-_Global"/>
      <sheetName val="5|Detalhe_Despesas_Manutenção"/>
      <sheetName val="Resumo_Contratos"/>
      <sheetName val="4__Gastos_Desenvolv"/>
      <sheetName val="Sheet_Index"/>
      <sheetName val="1__Mapa_Imobilizado_31_03_15"/>
      <sheetName val="2__PAS_de_Depreciação_31_03_15"/>
      <sheetName val="4__Composição_Importação"/>
      <sheetName val="5__Imobilizado_em_Andamento"/>
      <sheetName val="6__Check_List_Impairmet"/>
      <sheetName val="7__Pontos_de_Controle"/>
      <sheetName val="P2__Adição_de_Imobilizado"/>
      <sheetName val="P3__Teste_Saldo_Inicial_"/>
      <sheetName val="1__Mapa_do_Imobilizado"/>
      <sheetName val="5__Ágio_e_Amortização"/>
      <sheetName val="6__Threshold_and_Sample_Size"/>
      <sheetName val="4__Carta_Comentário"/>
      <sheetName val="P2_1_Adiantamento_Imobilizado"/>
      <sheetName val="Seleção_Adições_1º__Sem_"/>
      <sheetName val="Seleção_Adições_2º__Sem_"/>
      <sheetName val="Seleção_Imobilizado"/>
      <sheetName val="Seleção_Imobilizado_1209"/>
      <sheetName val="Saldo_Inicial_em_2009"/>
      <sheetName val="Depreciação_1209"/>
      <sheetName val="Teste_de_Baixas_2009"/>
      <sheetName val="Teste_de_SI_do_Imobilizado"/>
      <sheetName val="Teste_de_Adições_Imobilizado"/>
      <sheetName val="Pontos_Carta_Comentário"/>
      <sheetName val="Teste_Adição_Imobilizado"/>
      <sheetName val="ACT_Input_(2)"/>
      <sheetName val="Movimentação_2003"/>
      <sheetName val="Movimentação_2002"/>
      <sheetName val="Cálculo_da_Depreciação"/>
      <sheetName val="Terrenos_e_Edificações"/>
      <sheetName val="Mapa_Imobilizado_-_30_04_2012"/>
      <sheetName val="Mapa_Intangível_-_30_04_2012"/>
      <sheetName val="Complemento_teste_de_Adições"/>
      <sheetName val="Mapa_Intangível"/>
      <sheetName val="Imobilizado_31-12-2011"/>
      <sheetName val="PAS_-_31-12-2011"/>
      <sheetName val="Check_list_Impairment"/>
      <sheetName val="Calculo_Amostra"/>
      <sheetName val="NE_Intangivel"/>
      <sheetName val="1)_Mov"/>
      <sheetName val="2)_Adição"/>
      <sheetName val="3)_Depreciação"/>
      <sheetName val="4)_RFP"/>
      <sheetName val="5)_Impairment"/>
      <sheetName val="Valuation_(2)"/>
      <sheetName val="Valuation_(3)"/>
      <sheetName val="Valuation_(4)"/>
      <sheetName val="Valuation_(1)"/>
      <sheetName val="Composição_Impairment_"/>
      <sheetName val="Imob_em_Andamento_"/>
      <sheetName val="Importacoes_Andamento_Transito"/>
      <sheetName val="Depreciação_31_10_2009"/>
      <sheetName val="Inspecao_Fisica"/>
      <sheetName val="Compos_Diferido_Gastos_Prods"/>
      <sheetName val="Compos_Diferido_Gastos_Implant"/>
      <sheetName val="Pontos_Identificados"/>
      <sheetName val="Suporte_NE"/>
      <sheetName val="1__Mapa_de_Mov__Consolidado"/>
      <sheetName val="2__Mapa_de_movimentação_(Imob_)"/>
      <sheetName val="3__Mapa_de_movimentação_(Int_)"/>
      <sheetName val="4__Análise_Depreciação"/>
      <sheetName val="4_2_Resultado_Depreciação"/>
      <sheetName val="4_3_PAS_Depreciação"/>
      <sheetName val="5_Teste_de_adições_(I)"/>
      <sheetName val="5_1_Teste_de_adições_(I)"/>
      <sheetName val="5_2_Teste_de_Adições_(F)"/>
      <sheetName val="6__Imobilizado_em_And_"/>
      <sheetName val="Comp__Imob__2009"/>
      <sheetName val="Global_de_Depreciação_-_09"/>
      <sheetName val="Detalhe_Depr__2008"/>
      <sheetName val="Adição_e_Baixa_"/>
      <sheetName val="Movimentação_31_12_2010"/>
      <sheetName val="PAS_Dep__BRGAAP_"/>
      <sheetName val="PAS_Dep__IFRS"/>
      <sheetName val="Taxa_Depreciação"/>
      <sheetName val="Exaustão_U$"/>
      <sheetName val="Mapa_de_Mov__do_Imobilizado"/>
      <sheetName val="Movimentação_set_10_a_dez_10"/>
      <sheetName val="Report_K"/>
      <sheetName val="Variação_do_Período"/>
      <sheetName val="Baixa_de_Flaviano"/>
      <sheetName val="3__Teste_de_Adição_"/>
      <sheetName val="Mapa_Ago_e_Dez_09"/>
      <sheetName val="PAS_Depreciação_Ago_09"/>
      <sheetName val="PAS_Baixas_Ago_09"/>
      <sheetName val="2__Nota_Explicativa"/>
      <sheetName val="3__Mapa_de_Movimentação_-_L"/>
      <sheetName val="4__Mapa_de_Movimentação_-_E"/>
      <sheetName val="5__Adto_Fornecedores_-_L_"/>
      <sheetName val="6__PAS_de_Depreciação_-_L"/>
      <sheetName val="7__PAS_de_Depreciação_-_E"/>
      <sheetName val="7_1__Controle_de_Alugueis_-_E"/>
      <sheetName val="8__Principais_Adições_-_TRI_-_L"/>
      <sheetName val="9__Teste_de_Adição_-_L"/>
      <sheetName val="10__Teste_de_Adição_-_E"/>
      <sheetName val="Worksheet_in_5610_Imobilizado_C"/>
      <sheetName val="Terrenos_e_Prop__Imobiliárias"/>
      <sheetName val="Patrimônio_31_12_2010"/>
      <sheetName val="Baixas_por_venda"/>
      <sheetName val="Seleção_(2)"/>
      <sheetName val="Check_List"/>
      <sheetName val="Nota_explicativa_Movimentação"/>
      <sheetName val="Lead_-_Ajustada_2008-2009"/>
      <sheetName val="Global_Depreciações"/>
      <sheetName val="Composição_do_Saldo_Inicial"/>
      <sheetName val="Validação_Saldo_Inicial"/>
      <sheetName val="Limitação_de_Extensão"/>
      <sheetName val="Depreciação_Analítica"/>
      <sheetName val="Compos__imobilizado"/>
      <sheetName val="Seleção_compos__imobilizado"/>
      <sheetName val="NOTA_EXPLICATIVA_FINAL"/>
      <sheetName val="Mov__p_relat_"/>
      <sheetName val="Global_Dep_"/>
      <sheetName val="Bens_100%_Depreciados"/>
      <sheetName val="Imobilizado_-_Composição"/>
      <sheetName val="Adiantamento_Imob__Forn__Nac_"/>
      <sheetName val="Vida_útil_Imobilizado"/>
      <sheetName val="Justificativas_Compras_Máquinas"/>
      <sheetName val="Desp_implantação_-_Amortização"/>
      <sheetName val="Composição_Patrimonial_(2)"/>
      <sheetName val="Mov__DFC_e_NE"/>
      <sheetName val="População_Adição"/>
      <sheetName val="Média_ponderada_Depreciação"/>
      <sheetName val="Composição_adição_2012"/>
      <sheetName val="Teste_Saldo_2011"/>
      <sheetName val="Teste_Adição_2012"/>
      <sheetName val="Teste_Saldo"/>
      <sheetName val="3__Depreciação_Global"/>
      <sheetName val="4__Seleção"/>
      <sheetName val="População_-_Imob__Andamento"/>
      <sheetName val="Composição_do_imobilizado"/>
      <sheetName val="Aquisição_de_imobilizado"/>
      <sheetName val="Posição_Patrimonial"/>
      <sheetName val="Provisões_"/>
      <sheetName val="Seleção_e_Teste"/>
      <sheetName val="Composição_-_Imobilizado_em_and"/>
      <sheetName val="CNT"/>
      <sheetName val="Cogen"/>
      <sheetName val="c01"/>
      <sheetName val="bpl"/>
      <sheetName val="Details"/>
      <sheetName val="P Ref. Relatório"/>
      <sheetName val="P1-Rollforward"/>
      <sheetName val="P2-Análise de Variação"/>
      <sheetName val="P5-Teste de Saldo Inicial"/>
      <sheetName val="P6-Teste de Adição"/>
      <sheetName val="P7-Máquinas em Locação"/>
      <sheetName val="P2-Mapa do Imobilizado"/>
      <sheetName val="P3-PAS Depreciação"/>
      <sheetName val="P4-Teste de Saldo Inicial"/>
      <sheetName val="P5-Teste de Adição"/>
      <sheetName val="P6-Máquinas em Locação"/>
      <sheetName val="Threshold PAS"/>
      <sheetName val="P1.Procedimentos"/>
      <sheetName val="P2.Mapa do Imobilizado"/>
      <sheetName val="P3.PAS de Depreciação"/>
      <sheetName val="P5. Maquinas em Locação"/>
      <sheetName val="Fixed Assets"/>
      <sheetName val="Output Apresentação"/>
      <sheetName val="% COMP HE"/>
      <sheetName val="N COMP"/>
      <sheetName val="Params"/>
      <sheetName val="Revisão de Vida Útil"/>
      <sheetName val="Quarters"/>
      <sheetName val="oldSEG"/>
      <sheetName val=" Fluxo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CAMPO"/>
      <sheetName val="RJ"/>
      <sheetName val="Funcionários"/>
      <sheetName val="Funcionários - Resumo"/>
      <sheetName val="Creche"/>
      <sheetName val="Odontoprev"/>
      <sheetName val="Seguro de Vida"/>
      <sheetName val="Plano de Saúde"/>
      <sheetName val="Vale Alimentação"/>
      <sheetName val="Vale Refeição"/>
      <sheetName val="Vale Transporte I"/>
      <sheetName val="Vale Transporte II"/>
      <sheetName val="Vale Páscoa"/>
      <sheetName val="Vale Natal"/>
      <sheetName val="Remuneração CLT"/>
      <sheetName val="Remuneração Estat."/>
      <sheetName val="Hora Extra"/>
      <sheetName val="Sobreaviso"/>
      <sheetName val="PLR"/>
      <sheetName val="RAT FAT"/>
      <sheetName val="Terceiros Entidades"/>
      <sheetName val="FGTS"/>
      <sheetName val="Periculosidade"/>
      <sheetName val="Férias"/>
      <sheetName val="Férias 1-12"/>
      <sheetName val="Férias 1-3"/>
      <sheetName val="Férias INSS"/>
      <sheetName val="Férias RAT FAT"/>
      <sheetName val="Férias Terceiros Entidades"/>
      <sheetName val="Férias FGTS"/>
      <sheetName val="13o"/>
      <sheetName val="13o 1-12"/>
      <sheetName val="13o INSS"/>
      <sheetName val="13o RAT FAT"/>
      <sheetName val="13o Terceiros Entidade"/>
      <sheetName val="13o FGTS"/>
      <sheetName val="  "/>
      <sheetName val="P1. Movimentação"/>
      <sheetName val="P2.Teste de Adição"/>
      <sheetName val="P3. Registro de Imóveis"/>
      <sheetName val="P4. Investimentos"/>
      <sheetName val="Sumary of tests"/>
      <sheetName val="P1 - Resumo dos Saldos"/>
      <sheetName val="P2 - Mapa do Imobilizado"/>
      <sheetName val="P3 - PAS de Depreciação 31.08"/>
      <sheetName val="P3.1 - Depreciação 31.12"/>
      <sheetName val="P4 - Frota CT Rental 31.08"/>
      <sheetName val="P4.1 - Frota CT Rental 31.12"/>
      <sheetName val="P5 - Frota CMT 31.08"/>
      <sheetName val="P7 - Teste de Baixas"/>
      <sheetName val="P8 - Saldo Frota CT 30.09"/>
      <sheetName val="P8.1 - Saldo Frota CT 31.12"/>
      <sheetName val="P9 - Teste Receita Frota"/>
      <sheetName val="Quadro Imobilizado"/>
      <sheetName val="Analíse de Impairment"/>
      <sheetName val="Teste custo imoveis e terreno"/>
      <sheetName val="P2.1- Para Ref Pacote"/>
      <sheetName val="P3-Mapa Movimentação BR"/>
      <sheetName val="P4-PAS Depreciação - BR"/>
      <sheetName val="P5-Mapa Movimentação IFRS"/>
      <sheetName val="P6-Cálculo Depreciação -IFRS"/>
      <sheetName val="P7-Teste SI"/>
      <sheetName val="P8-Teste Adição"/>
      <sheetName val="P9-Composição das adições"/>
      <sheetName val="P10-LOG ACL SI"/>
      <sheetName val="P11-Taxas IFRS"/>
      <sheetName val="P2. Mapa Intangível"/>
      <sheetName val="P3. PAS Amort. e Depreciação"/>
      <sheetName val="P4. Aging Imob. em Andamento"/>
      <sheetName val="5. Adições"/>
      <sheetName val="6. Análise de Variação"/>
      <sheetName val="P7. DAAM"/>
      <sheetName val="Adições de Imobilizado 30.11"/>
      <sheetName val="Adições de Imobilizado 31.12"/>
      <sheetName val="Teste Deprec. Gerencial"/>
      <sheetName val="Mapa de Movim. e PAS Deprec."/>
      <sheetName val="Impaiment Analysis"/>
      <sheetName val="Parâmetro 30.09"/>
      <sheetName val="Parâmetro 31.12.2009"/>
      <sheetName val="Mapa Imobilizado e Intangível"/>
      <sheetName val="Adição do Imobilizado"/>
      <sheetName val="Ágio Griffith"/>
      <sheetName val="Stock Price"/>
      <sheetName val="1. Teste de Inspeção "/>
      <sheetName val="1.1 Teste de Inspeção"/>
      <sheetName val="2.Mapa de movimentação"/>
      <sheetName val="3. Depreciação"/>
      <sheetName val="AJE"/>
      <sheetName val="budget+act 18-19"/>
      <sheetName val="budget CC 19-20"/>
      <sheetName val="actual"/>
      <sheetName val="perex"/>
      <sheetName val="resumo por fornec"/>
      <sheetName val="Ledger 2019-2020"/>
      <sheetName val="classif.despesa"/>
      <sheetName val="Arred"/>
      <sheetName val="conta"/>
      <sheetName val="cadastro"/>
      <sheetName val="LGEKS"/>
      <sheetName val="Orçado"/>
      <sheetName val="NCEs"/>
      <sheetName val="ASSUM"/>
      <sheetName val="RP-101.2.1."/>
      <sheetName val="OUVE"/>
      <sheetName val="Provisão de Juros"/>
      <sheetName val="Obras_em_andamento1"/>
      <sheetName val="Finder"/>
      <sheetName val="P4. Imobilizado em Andamento"/>
      <sheetName val="INDUMENTÁRIA"/>
      <sheetName val="VMB"/>
      <sheetName val="G2Temp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>
        <row r="20">
          <cell r="F20">
            <v>14206.94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>
        <row r="7">
          <cell r="A7" t="str">
            <v>{c}</v>
          </cell>
        </row>
      </sheetData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>
        <row r="7">
          <cell r="A7" t="str">
            <v>{c}</v>
          </cell>
        </row>
      </sheetData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>
        <row r="7">
          <cell r="A7" t="str">
            <v>{c}</v>
          </cell>
        </row>
      </sheetData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>
        <row r="7">
          <cell r="A7" t="str">
            <v>{c}</v>
          </cell>
        </row>
      </sheetData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>
        <row r="29">
          <cell r="D29" t="str">
            <v>&lt;5</v>
          </cell>
        </row>
      </sheetData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>
        <row r="7">
          <cell r="A7" t="str">
            <v>{c}</v>
          </cell>
        </row>
      </sheetData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>
        <row r="7">
          <cell r="A7" t="str">
            <v>{c}</v>
          </cell>
        </row>
      </sheetData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>
        <row r="7">
          <cell r="A7" t="str">
            <v>{c}</v>
          </cell>
        </row>
      </sheetData>
      <sheetData sheetId="2572"/>
      <sheetData sheetId="2573"/>
      <sheetData sheetId="2574"/>
      <sheetData sheetId="2575"/>
      <sheetData sheetId="2576">
        <row r="1">
          <cell r="F1" t="str">
            <v>31/12/2010</v>
          </cell>
        </row>
      </sheetData>
      <sheetData sheetId="2577">
        <row r="11">
          <cell r="E11" t="str">
            <v>!</v>
          </cell>
        </row>
      </sheetData>
      <sheetData sheetId="2578">
        <row r="7">
          <cell r="A7" t="str">
            <v>{c}</v>
          </cell>
        </row>
      </sheetData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>
        <row r="13">
          <cell r="I13">
            <v>1183000</v>
          </cell>
        </row>
      </sheetData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>
        <row r="17">
          <cell r="K17" t="str">
            <v>&lt;1</v>
          </cell>
        </row>
      </sheetData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>
        <row r="110">
          <cell r="L110">
            <v>92556</v>
          </cell>
        </row>
      </sheetData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>
        <row r="29">
          <cell r="D29" t="str">
            <v>&lt;5</v>
          </cell>
        </row>
      </sheetData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>
        <row r="17">
          <cell r="Q17">
            <v>11538.076629999998</v>
          </cell>
        </row>
      </sheetData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>
        <row r="831">
          <cell r="R831">
            <v>32146023.650000002</v>
          </cell>
        </row>
      </sheetData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>
        <row r="831">
          <cell r="R831">
            <v>32146023.650000002</v>
          </cell>
        </row>
      </sheetData>
      <sheetData sheetId="3426">
        <row r="831">
          <cell r="R831">
            <v>32146023.649999999</v>
          </cell>
        </row>
      </sheetData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>
        <row r="831">
          <cell r="R831">
            <v>32146023.650000002</v>
          </cell>
        </row>
      </sheetData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>
        <row r="17">
          <cell r="Q17">
            <v>11538.076629999998</v>
          </cell>
        </row>
      </sheetData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>
        <row r="13">
          <cell r="I13">
            <v>1183000</v>
          </cell>
        </row>
      </sheetData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>
        <row r="9">
          <cell r="G9">
            <v>0</v>
          </cell>
        </row>
      </sheetData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>
        <row r="831">
          <cell r="R831">
            <v>32146023.650000002</v>
          </cell>
        </row>
      </sheetData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26">
          <cell r="G26">
            <v>0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>
        <row r="26">
          <cell r="G26">
            <v>0</v>
          </cell>
        </row>
      </sheetData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>
        <row r="26">
          <cell r="G26">
            <v>0</v>
          </cell>
        </row>
      </sheetData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>
        <row r="7">
          <cell r="A7" t="str">
            <v>{c}</v>
          </cell>
        </row>
      </sheetData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>
        <row r="29">
          <cell r="D29" t="str">
            <v>&lt;5</v>
          </cell>
        </row>
      </sheetData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>
        <row r="17">
          <cell r="K17" t="str">
            <v>&lt;1</v>
          </cell>
        </row>
      </sheetData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>
        <row r="110">
          <cell r="L110">
            <v>92556</v>
          </cell>
        </row>
      </sheetData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/>
      <sheetData sheetId="7051"/>
      <sheetData sheetId="7052" refreshError="1"/>
      <sheetData sheetId="7053"/>
      <sheetData sheetId="7054"/>
      <sheetData sheetId="7055"/>
      <sheetData sheetId="7056"/>
      <sheetData sheetId="7057"/>
      <sheetData sheetId="7058">
        <row r="110">
          <cell r="L110">
            <v>0</v>
          </cell>
        </row>
      </sheetData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>
        <row r="1">
          <cell r="F1"/>
        </row>
      </sheetData>
      <sheetData sheetId="7151"/>
      <sheetData sheetId="7152"/>
      <sheetData sheetId="7153"/>
      <sheetData sheetId="7154"/>
      <sheetData sheetId="7155">
        <row r="2">
          <cell r="F2" t="str">
            <v>C/PARTIDA</v>
          </cell>
        </row>
      </sheetData>
      <sheetData sheetId="7156"/>
      <sheetData sheetId="7157"/>
      <sheetData sheetId="7158"/>
      <sheetData sheetId="7159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/>
      <sheetData sheetId="7168" refreshError="1"/>
      <sheetData sheetId="7169" refreshError="1"/>
      <sheetData sheetId="7170" refreshError="1"/>
      <sheetData sheetId="7171" refreshError="1"/>
      <sheetData sheetId="717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Mapa Imobilizado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  <sheetName val="5.6.07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 trim 2023 2024 port"/>
      <sheetName val="DRE trim 2023 2024 ing"/>
      <sheetName val="BP port"/>
      <sheetName val="BP ing"/>
      <sheetName val="RECEITA LÍQUIDA"/>
      <sheetName val="CAGR"/>
      <sheetName val="EBITDA Gerencial"/>
      <sheetName val="EMPRESTIMOS DF anual"/>
      <sheetName val="EMPRESTIMOS PORT DF"/>
      <sheetName val="EMPRESTIMOS ESP DF"/>
      <sheetName val="EMPRESTIMOS INGL DF"/>
      <sheetName val="Despesas x Receitas"/>
      <sheetName val="Dívida Bruta x Dívida Líquida"/>
      <sheetName val="financiamento a clientes"/>
      <sheetName val="indicadores selecionados"/>
      <sheetName val="lucro líquido ajustado"/>
      <sheetName val="ll por ação"/>
      <sheetName val="eventos MKT"/>
      <sheetName val="Equivalência"/>
      <sheetName val="DRE"/>
      <sheetName val="DFC"/>
      <sheetName val="Resultado 2020"/>
      <sheetName val="Resultado 2019"/>
    </sheetNames>
    <sheetDataSet>
      <sheetData sheetId="0"/>
      <sheetData sheetId="1"/>
      <sheetData sheetId="2">
        <row r="12">
          <cell r="L12">
            <v>59025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set-up"/>
      <sheetName val="Base_Un"/>
      <sheetName val="(Suporte) Fórmulas"/>
      <sheetName val="Quarters"/>
      <sheetName val="oldSEG"/>
      <sheetName val="Débito_Pis_Cofins_"/>
      <sheetName val="Consolidated_Month_Trend"/>
      <sheetName val="Consolidated_Month_VHC"/>
      <sheetName val="Consolidated_Month_Trend+VHC"/>
      <sheetName val="Consolidated_Year_Trend"/>
      <sheetName val="Consolidated_Year_VHC"/>
      <sheetName val="Consolidated_Year_Trend+VHC"/>
      <sheetName val="2019_Consolidated"/>
      <sheetName val="2019_VHC"/>
      <sheetName val="B2019_Consolidated"/>
      <sheetName val="2018_Consolidated"/>
      <sheetName val="2019_Flash"/>
      <sheetName val="Máscara_-_BP"/>
      <sheetName val="Máscara_-_LY"/>
      <sheetName val="Máscara_-_YTD"/>
      <sheetName val="Consolidated_Quarter"/>
      <sheetName val="Máscara_-_Q2"/>
      <sheetName val="Máscara_-_BP_Q2"/>
      <sheetName val="Máscara_-_LY_Q2"/>
      <sheetName val="exchange_rate_chart"/>
      <sheetName val="(Suporte)_Fórmulas"/>
      <sheetName val="imob custo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2"/>
  <sheetViews>
    <sheetView showGridLines="0" zoomScale="80" zoomScaleNormal="80" workbookViewId="0">
      <pane ySplit="10" topLeftCell="A92" activePane="bottomLeft" state="frozen"/>
      <selection activeCell="A11" sqref="A11"/>
      <selection pane="bottomLeft" activeCell="D8" sqref="D8:Z8"/>
    </sheetView>
  </sheetViews>
  <sheetFormatPr defaultColWidth="15.7265625" defaultRowHeight="14.5" x14ac:dyDescent="0.35"/>
  <cols>
    <col min="1" max="1" width="1.7265625" customWidth="1"/>
    <col min="2" max="2" width="45.7265625" customWidth="1"/>
    <col min="3" max="3" width="1.1796875" style="98" customWidth="1"/>
    <col min="4" max="4" width="15.7265625" customWidth="1"/>
    <col min="5" max="5" width="1.1796875" customWidth="1"/>
    <col min="6" max="6" width="15.7265625" customWidth="1"/>
    <col min="7" max="7" width="1.1796875" customWidth="1"/>
    <col min="8" max="8" width="15.7265625" customWidth="1"/>
    <col min="9" max="9" width="1.1796875" customWidth="1"/>
    <col min="10" max="10" width="15.7265625" customWidth="1"/>
    <col min="11" max="11" width="1.1796875" customWidth="1"/>
    <col min="12" max="12" width="15.7265625" customWidth="1"/>
    <col min="13" max="13" width="1.1796875" customWidth="1"/>
    <col min="14" max="14" width="15.7265625" customWidth="1"/>
    <col min="15" max="15" width="1.1796875" customWidth="1"/>
    <col min="16" max="16" width="15.7265625" customWidth="1"/>
    <col min="17" max="17" width="1.1796875" customWidth="1"/>
    <col min="18" max="18" width="15.7265625" customWidth="1"/>
    <col min="19" max="19" width="1.26953125" customWidth="1"/>
    <col min="20" max="20" width="15.7265625" customWidth="1"/>
    <col min="21" max="21" width="1.26953125" customWidth="1"/>
    <col min="22" max="22" width="15.7265625" customWidth="1"/>
    <col min="23" max="23" width="1.26953125" customWidth="1"/>
    <col min="24" max="24" width="15.7265625" customWidth="1"/>
    <col min="25" max="25" width="1.26953125" customWidth="1"/>
    <col min="26" max="26" width="15.7265625" customWidth="1"/>
  </cols>
  <sheetData>
    <row r="1" spans="1:26" s="3" customFormat="1" ht="12" customHeight="1" x14ac:dyDescent="0.35">
      <c r="A1" s="1" t="s">
        <v>0</v>
      </c>
      <c r="C1" s="5"/>
      <c r="D1" s="4"/>
      <c r="E1" s="5"/>
      <c r="F1" s="4"/>
      <c r="G1" s="5"/>
      <c r="H1" s="4"/>
      <c r="I1" s="5"/>
      <c r="J1" s="4"/>
      <c r="K1" s="5"/>
      <c r="L1" s="4"/>
      <c r="M1" s="5"/>
      <c r="N1" s="4"/>
      <c r="O1" s="5"/>
      <c r="P1" s="4"/>
      <c r="Q1" s="5"/>
      <c r="R1" s="4"/>
      <c r="S1" s="5"/>
      <c r="T1" s="4"/>
      <c r="U1" s="5"/>
      <c r="V1" s="4"/>
      <c r="W1" s="5"/>
      <c r="X1" s="4"/>
      <c r="Y1" s="5"/>
      <c r="Z1" s="4"/>
    </row>
    <row r="2" spans="1:26" s="3" customFormat="1" ht="15" customHeight="1" x14ac:dyDescent="0.35">
      <c r="A2" s="1"/>
      <c r="B2" s="6" t="s">
        <v>1</v>
      </c>
      <c r="C2" s="5"/>
      <c r="D2" s="4"/>
      <c r="E2" s="5"/>
      <c r="F2" s="4"/>
      <c r="G2" s="5"/>
      <c r="H2" s="4"/>
      <c r="I2" s="5"/>
      <c r="J2" s="4"/>
      <c r="K2" s="5"/>
      <c r="L2" s="4"/>
      <c r="M2" s="5"/>
      <c r="N2" s="4"/>
      <c r="O2" s="5"/>
      <c r="P2" s="4"/>
      <c r="Q2" s="5"/>
      <c r="R2" s="4"/>
      <c r="S2" s="5"/>
      <c r="T2" s="4"/>
      <c r="U2" s="5"/>
      <c r="V2" s="4"/>
      <c r="W2" s="5"/>
      <c r="X2" s="4"/>
      <c r="Y2" s="5"/>
      <c r="Z2" s="4"/>
    </row>
    <row r="3" spans="1:26" s="3" customFormat="1" ht="10" customHeight="1" x14ac:dyDescent="0.35">
      <c r="A3" s="1"/>
      <c r="B3" s="7"/>
      <c r="C3" s="5"/>
      <c r="D3" s="4"/>
      <c r="E3" s="5"/>
      <c r="F3" s="4"/>
      <c r="G3" s="5"/>
      <c r="H3" s="4"/>
      <c r="I3" s="5"/>
      <c r="J3" s="4"/>
      <c r="K3" s="5"/>
      <c r="L3" s="4"/>
      <c r="M3" s="5"/>
      <c r="N3" s="4"/>
      <c r="O3" s="5"/>
      <c r="P3" s="4"/>
      <c r="Q3" s="5"/>
      <c r="R3" s="4"/>
      <c r="S3" s="5"/>
      <c r="T3" s="4"/>
      <c r="U3" s="5"/>
      <c r="V3" s="4"/>
      <c r="W3" s="5"/>
      <c r="X3" s="4"/>
      <c r="Y3" s="5"/>
      <c r="Z3" s="4"/>
    </row>
    <row r="4" spans="1:26" s="3" customFormat="1" ht="15" customHeight="1" x14ac:dyDescent="0.35">
      <c r="A4" s="1"/>
      <c r="B4" s="8" t="s">
        <v>2</v>
      </c>
      <c r="C4" s="5"/>
      <c r="D4" s="4"/>
      <c r="E4" s="5"/>
      <c r="F4" s="4"/>
      <c r="G4" s="5"/>
      <c r="H4" s="4"/>
      <c r="I4" s="5"/>
      <c r="J4" s="4"/>
      <c r="K4" s="5"/>
      <c r="L4" s="4"/>
      <c r="M4" s="5"/>
      <c r="N4" s="4"/>
      <c r="O4" s="5"/>
      <c r="P4" s="4"/>
      <c r="Q4" s="5"/>
      <c r="R4" s="4"/>
      <c r="S4" s="5"/>
      <c r="T4" s="4"/>
      <c r="U4" s="5"/>
      <c r="V4" s="4"/>
      <c r="W4" s="5"/>
      <c r="X4" s="4"/>
      <c r="Y4" s="5"/>
      <c r="Z4" s="4"/>
    </row>
    <row r="5" spans="1:26" s="3" customFormat="1" ht="15" customHeight="1" x14ac:dyDescent="0.35">
      <c r="A5" s="1"/>
      <c r="B5" s="9" t="s">
        <v>3</v>
      </c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</row>
    <row r="6" spans="1:26" s="3" customFormat="1" ht="15" customHeight="1" x14ac:dyDescent="0.35">
      <c r="A6" s="1"/>
      <c r="B6" s="38" t="s">
        <v>126</v>
      </c>
      <c r="C6" s="5"/>
      <c r="D6" s="4"/>
      <c r="E6" s="5"/>
      <c r="F6" s="4"/>
      <c r="G6" s="5"/>
      <c r="H6" s="4"/>
      <c r="I6" s="5"/>
      <c r="J6" s="4"/>
      <c r="K6" s="5"/>
      <c r="L6" s="4"/>
      <c r="M6" s="5"/>
      <c r="N6" s="4"/>
      <c r="O6" s="5"/>
      <c r="P6" s="4"/>
      <c r="Q6" s="5"/>
      <c r="R6" s="4"/>
      <c r="S6" s="5"/>
      <c r="T6" s="4"/>
      <c r="U6" s="5"/>
      <c r="V6" s="4"/>
      <c r="W6" s="5"/>
      <c r="X6" s="4"/>
      <c r="Y6" s="5"/>
      <c r="Z6" s="4"/>
    </row>
    <row r="7" spans="1:26" s="3" customFormat="1" ht="10" customHeight="1" x14ac:dyDescent="0.35">
      <c r="A7" s="1"/>
      <c r="C7" s="5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  <c r="W7" s="5"/>
      <c r="X7" s="4"/>
      <c r="Y7" s="5"/>
      <c r="Z7" s="4"/>
    </row>
    <row r="8" spans="1:26" s="3" customFormat="1" ht="15" customHeight="1" x14ac:dyDescent="0.35">
      <c r="A8" s="1"/>
      <c r="C8" s="10"/>
      <c r="D8" s="165" t="s">
        <v>147</v>
      </c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</row>
    <row r="9" spans="1:26" s="3" customFormat="1" ht="15" customHeight="1" x14ac:dyDescent="0.35">
      <c r="A9" s="1"/>
      <c r="C9" s="12"/>
      <c r="D9" s="25"/>
      <c r="E9" s="12"/>
      <c r="F9" s="25"/>
      <c r="G9" s="12"/>
      <c r="H9" s="25"/>
      <c r="I9" s="12"/>
      <c r="J9" s="25"/>
      <c r="K9" s="12"/>
      <c r="L9" s="25"/>
      <c r="M9" s="12"/>
      <c r="N9" s="25"/>
      <c r="O9" s="12"/>
      <c r="P9" s="25"/>
      <c r="Q9" s="12"/>
      <c r="R9" s="25"/>
      <c r="S9" s="12"/>
      <c r="T9" s="25"/>
      <c r="U9" s="12"/>
      <c r="V9" s="25"/>
      <c r="W9" s="12"/>
      <c r="X9" s="25"/>
      <c r="Y9" s="12"/>
      <c r="Z9" s="25"/>
    </row>
    <row r="10" spans="1:26" s="14" customFormat="1" ht="15" customHeight="1" x14ac:dyDescent="0.35">
      <c r="A10" s="13"/>
      <c r="C10" s="15"/>
      <c r="D10" s="114">
        <v>45565</v>
      </c>
      <c r="E10" s="15"/>
      <c r="F10" s="114">
        <v>45473</v>
      </c>
      <c r="G10" s="15"/>
      <c r="H10" s="114">
        <v>45382</v>
      </c>
      <c r="I10" s="15"/>
      <c r="J10" s="114">
        <v>45291</v>
      </c>
      <c r="K10" s="15"/>
      <c r="L10" s="114">
        <v>45199</v>
      </c>
      <c r="M10" s="15"/>
      <c r="N10" s="114">
        <v>45107</v>
      </c>
      <c r="O10" s="15"/>
      <c r="P10" s="114">
        <v>45016</v>
      </c>
      <c r="Q10" s="15"/>
      <c r="R10" s="114">
        <v>44926</v>
      </c>
      <c r="S10" s="15"/>
      <c r="T10" s="114">
        <v>44561</v>
      </c>
      <c r="U10" s="15"/>
      <c r="V10" s="114">
        <v>44196</v>
      </c>
      <c r="W10" s="15"/>
      <c r="X10" s="114">
        <v>43830</v>
      </c>
      <c r="Y10" s="15"/>
      <c r="Z10" s="114">
        <v>43465</v>
      </c>
    </row>
    <row r="11" spans="1:26" s="14" customFormat="1" ht="15" customHeight="1" x14ac:dyDescent="0.35">
      <c r="A11" s="13"/>
      <c r="B11" s="107" t="s">
        <v>4</v>
      </c>
      <c r="C11" s="5"/>
      <c r="D11" s="12"/>
      <c r="E11" s="5"/>
      <c r="F11" s="12"/>
      <c r="G11" s="5"/>
      <c r="H11" s="12"/>
      <c r="I11" s="5"/>
      <c r="J11" s="12"/>
      <c r="K11" s="5"/>
      <c r="L11" s="12"/>
      <c r="M11" s="5"/>
      <c r="N11" s="12"/>
      <c r="O11" s="5"/>
      <c r="P11" s="12"/>
      <c r="Q11" s="5"/>
      <c r="R11" s="12"/>
      <c r="S11" s="5"/>
      <c r="T11" s="12"/>
      <c r="U11" s="5"/>
      <c r="V11" s="12"/>
      <c r="W11" s="5"/>
      <c r="X11" s="12"/>
      <c r="Y11" s="5"/>
      <c r="Z11" s="12"/>
    </row>
    <row r="12" spans="1:26" s="3" customFormat="1" ht="15" customHeight="1" x14ac:dyDescent="0.35">
      <c r="A12" s="1"/>
      <c r="B12" s="108" t="s">
        <v>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6"/>
      <c r="U12" s="12"/>
      <c r="V12" s="16"/>
      <c r="W12" s="12"/>
      <c r="X12" s="16"/>
      <c r="Y12" s="12"/>
      <c r="Z12" s="16"/>
    </row>
    <row r="13" spans="1:26" s="3" customFormat="1" ht="15" customHeight="1" x14ac:dyDescent="0.35">
      <c r="A13" s="1"/>
      <c r="B13" s="106" t="s">
        <v>6</v>
      </c>
      <c r="C13" s="17"/>
      <c r="D13" s="104">
        <v>153653</v>
      </c>
      <c r="E13" s="17"/>
      <c r="F13" s="104">
        <v>159973</v>
      </c>
      <c r="G13" s="17"/>
      <c r="H13" s="104">
        <v>29937</v>
      </c>
      <c r="I13" s="17"/>
      <c r="J13" s="104">
        <v>50456</v>
      </c>
      <c r="K13" s="17"/>
      <c r="L13" s="104">
        <v>49304</v>
      </c>
      <c r="M13" s="17"/>
      <c r="N13" s="104">
        <v>31915</v>
      </c>
      <c r="O13" s="17"/>
      <c r="P13" s="104">
        <v>44287</v>
      </c>
      <c r="Q13" s="17"/>
      <c r="R13" s="104">
        <v>49620</v>
      </c>
      <c r="S13" s="17"/>
      <c r="T13" s="104">
        <v>87468</v>
      </c>
      <c r="U13" s="17"/>
      <c r="V13" s="104">
        <v>64680</v>
      </c>
      <c r="W13" s="17"/>
      <c r="X13" s="104">
        <v>49606</v>
      </c>
      <c r="Y13" s="17"/>
      <c r="Z13" s="104">
        <v>45497</v>
      </c>
    </row>
    <row r="14" spans="1:26" s="3" customFormat="1" ht="15" customHeight="1" x14ac:dyDescent="0.35">
      <c r="A14" s="1"/>
      <c r="B14" s="106" t="s">
        <v>137</v>
      </c>
      <c r="C14" s="17"/>
      <c r="D14" s="104">
        <v>13831</v>
      </c>
      <c r="E14" s="17"/>
      <c r="F14" s="104">
        <v>5658</v>
      </c>
      <c r="G14" s="17"/>
      <c r="H14" s="104">
        <v>4112</v>
      </c>
      <c r="I14" s="17"/>
      <c r="J14" s="104">
        <v>9920</v>
      </c>
      <c r="K14" s="17"/>
      <c r="L14" s="104">
        <v>10940</v>
      </c>
      <c r="M14" s="17"/>
      <c r="N14" s="104">
        <v>11835</v>
      </c>
      <c r="O14" s="17"/>
      <c r="P14" s="104">
        <v>2848</v>
      </c>
      <c r="Q14" s="17"/>
      <c r="R14" s="104">
        <v>3703</v>
      </c>
      <c r="S14" s="17"/>
      <c r="T14" s="104">
        <v>0</v>
      </c>
      <c r="U14" s="17"/>
      <c r="V14" s="104">
        <v>0</v>
      </c>
      <c r="W14" s="17"/>
      <c r="X14" s="104">
        <v>0</v>
      </c>
      <c r="Y14" s="17"/>
      <c r="Z14" s="104">
        <v>0</v>
      </c>
    </row>
    <row r="15" spans="1:26" s="3" customFormat="1" ht="15" customHeight="1" x14ac:dyDescent="0.35">
      <c r="A15" s="1"/>
      <c r="B15" s="106" t="s">
        <v>7</v>
      </c>
      <c r="C15" s="17"/>
      <c r="D15" s="104">
        <v>154667</v>
      </c>
      <c r="E15" s="17"/>
      <c r="F15" s="104">
        <v>133090</v>
      </c>
      <c r="G15" s="17"/>
      <c r="H15" s="104">
        <v>140117</v>
      </c>
      <c r="I15" s="17"/>
      <c r="J15" s="104">
        <v>125809</v>
      </c>
      <c r="K15" s="17"/>
      <c r="L15" s="104">
        <v>123333</v>
      </c>
      <c r="M15" s="17"/>
      <c r="N15" s="104">
        <v>113031</v>
      </c>
      <c r="O15" s="17"/>
      <c r="P15" s="104">
        <v>109175</v>
      </c>
      <c r="Q15" s="17"/>
      <c r="R15" s="104">
        <v>134999</v>
      </c>
      <c r="S15" s="17"/>
      <c r="T15" s="104">
        <v>95121</v>
      </c>
      <c r="U15" s="17"/>
      <c r="V15" s="104">
        <v>100296</v>
      </c>
      <c r="W15" s="17"/>
      <c r="X15" s="104">
        <v>62196</v>
      </c>
      <c r="Y15" s="17"/>
      <c r="Z15" s="104">
        <v>70987</v>
      </c>
    </row>
    <row r="16" spans="1:26" s="3" customFormat="1" ht="15" customHeight="1" x14ac:dyDescent="0.35">
      <c r="A16" s="1"/>
      <c r="B16" s="106" t="s">
        <v>8</v>
      </c>
      <c r="C16" s="17"/>
      <c r="D16" s="104">
        <v>132565</v>
      </c>
      <c r="E16" s="17"/>
      <c r="F16" s="104">
        <v>127762</v>
      </c>
      <c r="G16" s="17"/>
      <c r="H16" s="104">
        <v>123538</v>
      </c>
      <c r="I16" s="17"/>
      <c r="J16" s="104">
        <v>102196</v>
      </c>
      <c r="K16" s="17"/>
      <c r="L16" s="104">
        <v>112951</v>
      </c>
      <c r="M16" s="17"/>
      <c r="N16" s="104">
        <v>119326</v>
      </c>
      <c r="O16" s="17"/>
      <c r="P16" s="104">
        <v>108545</v>
      </c>
      <c r="Q16" s="17"/>
      <c r="R16" s="104">
        <v>93435</v>
      </c>
      <c r="S16" s="17"/>
      <c r="T16" s="104">
        <v>81442</v>
      </c>
      <c r="U16" s="17"/>
      <c r="V16" s="104">
        <v>61989</v>
      </c>
      <c r="W16" s="17"/>
      <c r="X16" s="104">
        <v>55657</v>
      </c>
      <c r="Y16" s="17"/>
      <c r="Z16" s="104">
        <v>41211</v>
      </c>
    </row>
    <row r="17" spans="1:33" s="3" customFormat="1" ht="15" customHeight="1" x14ac:dyDescent="0.35">
      <c r="A17" s="1"/>
      <c r="B17" s="106" t="s">
        <v>9</v>
      </c>
      <c r="C17" s="17"/>
      <c r="D17" s="104">
        <v>26359</v>
      </c>
      <c r="E17" s="17"/>
      <c r="F17" s="104">
        <v>26671</v>
      </c>
      <c r="G17" s="17"/>
      <c r="H17" s="104">
        <v>27919</v>
      </c>
      <c r="I17" s="17"/>
      <c r="J17" s="104">
        <v>30141</v>
      </c>
      <c r="K17" s="17"/>
      <c r="L17" s="104">
        <v>35375</v>
      </c>
      <c r="M17" s="17"/>
      <c r="N17" s="104">
        <v>32996</v>
      </c>
      <c r="O17" s="17"/>
      <c r="P17" s="104">
        <v>26738</v>
      </c>
      <c r="Q17" s="17"/>
      <c r="R17" s="104">
        <v>34330</v>
      </c>
      <c r="S17" s="17"/>
      <c r="T17" s="104">
        <v>25226</v>
      </c>
      <c r="U17" s="17"/>
      <c r="V17" s="104">
        <v>23562</v>
      </c>
      <c r="W17" s="17"/>
      <c r="X17" s="104">
        <v>11581</v>
      </c>
      <c r="Y17" s="17"/>
      <c r="Z17" s="104">
        <v>15160</v>
      </c>
    </row>
    <row r="18" spans="1:33" s="3" customFormat="1" ht="15" customHeight="1" x14ac:dyDescent="0.35">
      <c r="A18" s="1"/>
      <c r="B18" s="106" t="s">
        <v>10</v>
      </c>
      <c r="C18" s="17"/>
      <c r="D18" s="104">
        <v>42236</v>
      </c>
      <c r="E18" s="17"/>
      <c r="F18" s="104">
        <v>41911</v>
      </c>
      <c r="G18" s="17"/>
      <c r="H18" s="104">
        <v>40380</v>
      </c>
      <c r="I18" s="17"/>
      <c r="J18" s="104">
        <v>39008</v>
      </c>
      <c r="K18" s="17"/>
      <c r="L18" s="104">
        <v>40400</v>
      </c>
      <c r="M18" s="17"/>
      <c r="N18" s="104">
        <v>39906</v>
      </c>
      <c r="O18" s="17"/>
      <c r="P18" s="104">
        <v>42534</v>
      </c>
      <c r="Q18" s="17"/>
      <c r="R18" s="104">
        <v>41125</v>
      </c>
      <c r="S18" s="17"/>
      <c r="T18" s="104">
        <v>32770</v>
      </c>
      <c r="U18" s="17"/>
      <c r="V18" s="104">
        <v>37139</v>
      </c>
      <c r="W18" s="17"/>
      <c r="X18" s="104">
        <v>41060</v>
      </c>
      <c r="Y18" s="17"/>
      <c r="Z18" s="104">
        <v>16734</v>
      </c>
    </row>
    <row r="19" spans="1:33" s="3" customFormat="1" ht="15" customHeight="1" x14ac:dyDescent="0.35">
      <c r="A19" s="1"/>
      <c r="B19" s="106" t="s">
        <v>11</v>
      </c>
      <c r="C19" s="17"/>
      <c r="D19" s="105">
        <v>6947</v>
      </c>
      <c r="E19" s="17"/>
      <c r="F19" s="105">
        <v>6606</v>
      </c>
      <c r="G19" s="17"/>
      <c r="H19" s="105">
        <v>9551</v>
      </c>
      <c r="I19" s="17"/>
      <c r="J19" s="105">
        <v>6909</v>
      </c>
      <c r="K19" s="17"/>
      <c r="L19" s="105">
        <v>7959</v>
      </c>
      <c r="M19" s="17"/>
      <c r="N19" s="105">
        <v>6958</v>
      </c>
      <c r="O19" s="17"/>
      <c r="P19" s="105">
        <v>4256</v>
      </c>
      <c r="Q19" s="17"/>
      <c r="R19" s="105">
        <v>5494</v>
      </c>
      <c r="S19" s="17"/>
      <c r="T19" s="105">
        <v>4873</v>
      </c>
      <c r="U19" s="17"/>
      <c r="V19" s="105">
        <v>2356</v>
      </c>
      <c r="W19" s="17"/>
      <c r="X19" s="105">
        <v>1452</v>
      </c>
      <c r="Y19" s="17"/>
      <c r="Z19" s="105">
        <v>3484</v>
      </c>
    </row>
    <row r="20" spans="1:33" s="3" customFormat="1" ht="10" customHeight="1" x14ac:dyDescent="0.35">
      <c r="A20" s="1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33" s="18" customFormat="1" ht="15" customHeight="1" x14ac:dyDescent="0.35">
      <c r="A21" s="1"/>
      <c r="B21" s="108" t="s">
        <v>12</v>
      </c>
      <c r="C21" s="19"/>
      <c r="D21" s="109">
        <v>530258</v>
      </c>
      <c r="E21" s="12"/>
      <c r="F21" s="109">
        <v>501671</v>
      </c>
      <c r="G21" s="12"/>
      <c r="H21" s="109">
        <v>375554</v>
      </c>
      <c r="I21" s="12"/>
      <c r="J21" s="109">
        <v>364439</v>
      </c>
      <c r="K21" s="12"/>
      <c r="L21" s="109">
        <v>380262</v>
      </c>
      <c r="M21" s="12"/>
      <c r="N21" s="109">
        <v>355967</v>
      </c>
      <c r="O21" s="12"/>
      <c r="P21" s="109">
        <v>338383</v>
      </c>
      <c r="Q21" s="12"/>
      <c r="R21" s="109">
        <v>362706</v>
      </c>
      <c r="S21" s="19"/>
      <c r="T21" s="109">
        <v>326900</v>
      </c>
      <c r="U21" s="19"/>
      <c r="V21" s="109">
        <v>290022</v>
      </c>
      <c r="W21" s="19"/>
      <c r="X21" s="109">
        <v>221552</v>
      </c>
      <c r="Y21" s="19"/>
      <c r="Z21" s="109">
        <v>193073</v>
      </c>
    </row>
    <row r="22" spans="1:33" s="3" customFormat="1" ht="10" customHeight="1" x14ac:dyDescent="0.35">
      <c r="A22" s="18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33" s="3" customFormat="1" ht="15" customHeight="1" x14ac:dyDescent="0.35">
      <c r="A23" s="1"/>
      <c r="B23" s="108" t="s">
        <v>13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33" s="3" customFormat="1" ht="15" customHeight="1" x14ac:dyDescent="0.35">
      <c r="A24" s="1"/>
      <c r="B24" s="106" t="s">
        <v>14</v>
      </c>
      <c r="C24" s="17"/>
      <c r="D24" s="105">
        <v>0</v>
      </c>
      <c r="E24" s="17"/>
      <c r="F24" s="105">
        <v>0</v>
      </c>
      <c r="G24" s="17"/>
      <c r="H24" s="105">
        <v>0</v>
      </c>
      <c r="I24" s="17"/>
      <c r="J24" s="105">
        <v>0</v>
      </c>
      <c r="K24" s="17"/>
      <c r="L24" s="105">
        <v>0</v>
      </c>
      <c r="M24" s="17"/>
      <c r="N24" s="105">
        <v>0</v>
      </c>
      <c r="O24" s="17"/>
      <c r="P24" s="105">
        <v>0</v>
      </c>
      <c r="Q24" s="17"/>
      <c r="R24" s="105">
        <v>0</v>
      </c>
      <c r="S24" s="17"/>
      <c r="T24" s="105">
        <v>0</v>
      </c>
      <c r="U24" s="17"/>
      <c r="V24" s="105">
        <v>0</v>
      </c>
      <c r="W24" s="17"/>
      <c r="X24" s="105">
        <v>255</v>
      </c>
      <c r="Y24" s="17"/>
      <c r="Z24" s="105">
        <v>25917</v>
      </c>
    </row>
    <row r="25" spans="1:33" s="3" customFormat="1" ht="10" customHeight="1" x14ac:dyDescent="0.35">
      <c r="A25" s="1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33" s="18" customFormat="1" ht="15" customHeight="1" x14ac:dyDescent="0.35">
      <c r="A26" s="1"/>
      <c r="B26" s="108" t="s">
        <v>15</v>
      </c>
      <c r="C26" s="19"/>
      <c r="D26" s="109">
        <v>0</v>
      </c>
      <c r="E26" s="19"/>
      <c r="F26" s="109">
        <v>0</v>
      </c>
      <c r="G26" s="19"/>
      <c r="H26" s="109">
        <v>0</v>
      </c>
      <c r="I26" s="19"/>
      <c r="J26" s="109">
        <v>0</v>
      </c>
      <c r="K26" s="19"/>
      <c r="L26" s="109">
        <v>0</v>
      </c>
      <c r="M26" s="19"/>
      <c r="N26" s="109">
        <v>0</v>
      </c>
      <c r="O26" s="19"/>
      <c r="P26" s="109">
        <v>0</v>
      </c>
      <c r="Q26" s="19"/>
      <c r="R26" s="109">
        <v>0</v>
      </c>
      <c r="S26" s="19"/>
      <c r="T26" s="109">
        <v>0</v>
      </c>
      <c r="U26" s="19"/>
      <c r="V26" s="109">
        <v>0</v>
      </c>
      <c r="W26" s="19"/>
      <c r="X26" s="109">
        <v>255</v>
      </c>
      <c r="Y26" s="19"/>
      <c r="Z26" s="109">
        <v>25917</v>
      </c>
    </row>
    <row r="27" spans="1:33" s="3" customFormat="1" ht="10" customHeight="1" x14ac:dyDescent="0.35">
      <c r="A27" s="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33" s="3" customFormat="1" ht="15" customHeight="1" x14ac:dyDescent="0.35">
      <c r="A28" s="1"/>
      <c r="B28" s="108" t="s">
        <v>16</v>
      </c>
      <c r="C28" s="12"/>
      <c r="D28" s="16"/>
      <c r="E28" s="12"/>
      <c r="F28" s="16"/>
      <c r="G28" s="12"/>
      <c r="H28" s="16"/>
      <c r="I28" s="12"/>
      <c r="J28" s="16"/>
      <c r="K28" s="12"/>
      <c r="L28" s="16"/>
      <c r="M28" s="12"/>
      <c r="N28" s="16"/>
      <c r="O28" s="12"/>
      <c r="P28" s="16"/>
      <c r="Q28" s="12"/>
      <c r="R28" s="16"/>
      <c r="S28" s="12"/>
      <c r="T28" s="16"/>
      <c r="U28" s="12"/>
      <c r="V28" s="16"/>
      <c r="W28" s="12"/>
      <c r="X28" s="16"/>
      <c r="Y28" s="12"/>
      <c r="Z28" s="16"/>
    </row>
    <row r="29" spans="1:33" s="3" customFormat="1" ht="15" customHeight="1" x14ac:dyDescent="0.35">
      <c r="A29" s="1"/>
      <c r="B29" s="106" t="s">
        <v>7</v>
      </c>
      <c r="C29" s="17"/>
      <c r="D29" s="104">
        <v>1698</v>
      </c>
      <c r="E29" s="17"/>
      <c r="F29" s="104">
        <v>6499</v>
      </c>
      <c r="G29" s="17"/>
      <c r="H29" s="104">
        <v>5323</v>
      </c>
      <c r="I29" s="17"/>
      <c r="J29" s="104">
        <v>4766</v>
      </c>
      <c r="K29" s="17"/>
      <c r="L29" s="104">
        <v>15920</v>
      </c>
      <c r="M29" s="17"/>
      <c r="N29" s="104">
        <v>16848</v>
      </c>
      <c r="O29" s="17"/>
      <c r="P29" s="104">
        <v>14198</v>
      </c>
      <c r="Q29" s="17"/>
      <c r="R29" s="104">
        <v>13267</v>
      </c>
      <c r="S29" s="17"/>
      <c r="T29" s="104">
        <v>0</v>
      </c>
      <c r="U29" s="17"/>
      <c r="V29" s="104">
        <v>2377</v>
      </c>
      <c r="W29" s="17"/>
      <c r="X29" s="104">
        <v>3771</v>
      </c>
      <c r="Y29" s="17"/>
      <c r="Z29" s="104">
        <v>4793</v>
      </c>
    </row>
    <row r="30" spans="1:33" s="3" customFormat="1" ht="15" customHeight="1" x14ac:dyDescent="0.35">
      <c r="A30" s="1"/>
      <c r="B30" s="106" t="s">
        <v>9</v>
      </c>
      <c r="C30" s="17"/>
      <c r="D30" s="104">
        <v>0</v>
      </c>
      <c r="E30" s="17"/>
      <c r="F30" s="104">
        <v>0</v>
      </c>
      <c r="G30" s="17"/>
      <c r="H30" s="104">
        <v>0</v>
      </c>
      <c r="I30" s="17"/>
      <c r="J30" s="104">
        <v>0</v>
      </c>
      <c r="K30" s="17"/>
      <c r="L30" s="104">
        <v>0</v>
      </c>
      <c r="M30" s="17"/>
      <c r="N30" s="104">
        <v>0</v>
      </c>
      <c r="O30" s="17"/>
      <c r="P30" s="104">
        <v>0</v>
      </c>
      <c r="Q30" s="17"/>
      <c r="R30" s="104">
        <v>0</v>
      </c>
      <c r="S30" s="17"/>
      <c r="T30" s="104">
        <v>0</v>
      </c>
      <c r="U30" s="17"/>
      <c r="V30" s="104">
        <v>324</v>
      </c>
      <c r="W30" s="17"/>
      <c r="X30" s="104">
        <v>10123</v>
      </c>
      <c r="Y30" s="17"/>
      <c r="Z30" s="104">
        <v>5626</v>
      </c>
    </row>
    <row r="31" spans="1:33" s="3" customFormat="1" ht="15" customHeight="1" x14ac:dyDescent="0.35">
      <c r="A31" s="1"/>
      <c r="B31" s="106" t="s">
        <v>18</v>
      </c>
      <c r="C31" s="17"/>
      <c r="D31" s="104">
        <v>33123</v>
      </c>
      <c r="E31" s="17"/>
      <c r="F31" s="104">
        <v>31333</v>
      </c>
      <c r="G31" s="17"/>
      <c r="H31" s="104">
        <v>1854</v>
      </c>
      <c r="I31" s="17"/>
      <c r="J31" s="104">
        <v>1754</v>
      </c>
      <c r="K31" s="17"/>
      <c r="L31" s="104">
        <v>1453</v>
      </c>
      <c r="M31" s="17"/>
      <c r="N31" s="104">
        <v>698</v>
      </c>
      <c r="O31" s="17"/>
      <c r="P31" s="104">
        <v>244</v>
      </c>
      <c r="Q31" s="17"/>
      <c r="R31" s="104">
        <v>212</v>
      </c>
      <c r="S31" s="17"/>
      <c r="T31" s="104">
        <v>11737</v>
      </c>
      <c r="U31" s="17"/>
      <c r="V31" s="104">
        <v>19395</v>
      </c>
      <c r="W31" s="17"/>
      <c r="X31" s="104">
        <v>14787</v>
      </c>
      <c r="Y31" s="17"/>
      <c r="Z31" s="104">
        <v>11456</v>
      </c>
    </row>
    <row r="32" spans="1:33" s="3" customFormat="1" ht="15" customHeight="1" x14ac:dyDescent="0.35">
      <c r="A32" s="1"/>
      <c r="B32" s="106" t="s">
        <v>146</v>
      </c>
      <c r="C32" s="17"/>
      <c r="D32" s="104">
        <v>738</v>
      </c>
      <c r="E32" s="17"/>
      <c r="F32" s="104">
        <v>345</v>
      </c>
      <c r="G32" s="17"/>
      <c r="H32" s="104">
        <v>0</v>
      </c>
      <c r="I32" s="17"/>
      <c r="J32" s="104">
        <v>0</v>
      </c>
      <c r="K32" s="17"/>
      <c r="L32" s="104">
        <v>0</v>
      </c>
      <c r="M32" s="17"/>
      <c r="N32" s="104">
        <v>0</v>
      </c>
      <c r="O32" s="17"/>
      <c r="P32" s="104">
        <v>0</v>
      </c>
      <c r="Q32" s="17"/>
      <c r="R32" s="104">
        <v>0</v>
      </c>
      <c r="S32" s="17"/>
      <c r="T32" s="104">
        <v>0</v>
      </c>
      <c r="U32" s="17"/>
      <c r="V32" s="104">
        <v>0</v>
      </c>
      <c r="W32" s="17"/>
      <c r="X32" s="104">
        <v>0</v>
      </c>
      <c r="Y32" s="17"/>
      <c r="Z32" s="104">
        <v>0</v>
      </c>
      <c r="AA32" s="18"/>
      <c r="AB32" s="18"/>
      <c r="AC32" s="18"/>
      <c r="AD32" s="18"/>
      <c r="AE32" s="18"/>
      <c r="AF32" s="18"/>
      <c r="AG32" s="18"/>
    </row>
    <row r="33" spans="1:26" s="3" customFormat="1" ht="15" customHeight="1" x14ac:dyDescent="0.35">
      <c r="A33" s="1"/>
      <c r="B33" s="106" t="s">
        <v>10</v>
      </c>
      <c r="C33" s="17"/>
      <c r="D33" s="104">
        <v>46016</v>
      </c>
      <c r="E33" s="17"/>
      <c r="F33" s="104">
        <v>44912</v>
      </c>
      <c r="G33" s="17"/>
      <c r="H33" s="104">
        <v>49096</v>
      </c>
      <c r="I33" s="17"/>
      <c r="J33" s="104">
        <v>52891</v>
      </c>
      <c r="K33" s="17"/>
      <c r="L33" s="104">
        <v>61139</v>
      </c>
      <c r="M33" s="17"/>
      <c r="N33" s="104">
        <v>40239</v>
      </c>
      <c r="O33" s="17"/>
      <c r="P33" s="104">
        <v>37998</v>
      </c>
      <c r="Q33" s="17"/>
      <c r="R33" s="104">
        <v>36112</v>
      </c>
      <c r="S33" s="17"/>
      <c r="T33" s="104">
        <v>13225</v>
      </c>
      <c r="U33" s="17"/>
      <c r="V33" s="104">
        <v>11460</v>
      </c>
      <c r="W33" s="17"/>
      <c r="X33" s="104">
        <v>18973</v>
      </c>
      <c r="Y33" s="17"/>
      <c r="Z33" s="104">
        <v>12263</v>
      </c>
    </row>
    <row r="34" spans="1:26" s="3" customFormat="1" ht="15" customHeight="1" x14ac:dyDescent="0.35">
      <c r="A34" s="1"/>
      <c r="B34" s="106" t="s">
        <v>19</v>
      </c>
      <c r="C34" s="17"/>
      <c r="D34" s="104">
        <v>1220</v>
      </c>
      <c r="E34" s="17"/>
      <c r="F34" s="104">
        <v>1197</v>
      </c>
      <c r="G34" s="17"/>
      <c r="H34" s="104">
        <v>1123</v>
      </c>
      <c r="I34" s="17"/>
      <c r="J34" s="104">
        <v>1151</v>
      </c>
      <c r="K34" s="17"/>
      <c r="L34" s="104">
        <v>1066</v>
      </c>
      <c r="M34" s="17"/>
      <c r="N34" s="104">
        <v>1113</v>
      </c>
      <c r="O34" s="17"/>
      <c r="P34" s="104">
        <v>1160</v>
      </c>
      <c r="Q34" s="17"/>
      <c r="R34" s="104">
        <v>1167</v>
      </c>
      <c r="S34" s="17"/>
      <c r="T34" s="104">
        <v>1373</v>
      </c>
      <c r="U34" s="17"/>
      <c r="V34" s="104">
        <v>2364</v>
      </c>
      <c r="W34" s="17"/>
      <c r="X34" s="104">
        <v>12172</v>
      </c>
      <c r="Y34" s="17"/>
      <c r="Z34" s="104">
        <v>11679</v>
      </c>
    </row>
    <row r="35" spans="1:26" s="3" customFormat="1" ht="15" customHeight="1" x14ac:dyDescent="0.35">
      <c r="A35" s="1"/>
      <c r="B35" s="106" t="s">
        <v>11</v>
      </c>
      <c r="C35" s="17"/>
      <c r="D35" s="104">
        <v>217</v>
      </c>
      <c r="E35" s="17"/>
      <c r="F35" s="104">
        <v>255</v>
      </c>
      <c r="G35" s="17"/>
      <c r="H35" s="104">
        <v>204</v>
      </c>
      <c r="I35" s="17"/>
      <c r="J35" s="104">
        <v>23</v>
      </c>
      <c r="K35" s="17"/>
      <c r="L35" s="104">
        <v>58</v>
      </c>
      <c r="M35" s="17"/>
      <c r="N35" s="104">
        <v>141</v>
      </c>
      <c r="O35" s="17"/>
      <c r="P35" s="104">
        <v>212</v>
      </c>
      <c r="Q35" s="17"/>
      <c r="R35" s="104">
        <v>409</v>
      </c>
      <c r="S35" s="17"/>
      <c r="T35" s="104">
        <v>69</v>
      </c>
      <c r="U35" s="17"/>
      <c r="V35" s="104">
        <v>2905</v>
      </c>
      <c r="W35" s="17"/>
      <c r="X35" s="104">
        <v>2988</v>
      </c>
      <c r="Y35" s="17"/>
      <c r="Z35" s="104">
        <v>8320</v>
      </c>
    </row>
    <row r="36" spans="1:26" s="22" customFormat="1" ht="10" customHeight="1" x14ac:dyDescent="0.35">
      <c r="A36" s="1"/>
      <c r="B36" s="20"/>
      <c r="C36" s="21"/>
      <c r="D36" s="4"/>
      <c r="E36" s="21"/>
      <c r="F36" s="4"/>
      <c r="G36" s="21"/>
      <c r="H36" s="4"/>
      <c r="I36" s="21"/>
      <c r="J36" s="4"/>
      <c r="K36" s="21"/>
      <c r="L36" s="4"/>
      <c r="M36" s="21"/>
      <c r="N36" s="4"/>
      <c r="O36" s="21"/>
      <c r="P36" s="4"/>
      <c r="Q36" s="21"/>
      <c r="R36" s="4"/>
      <c r="S36" s="21"/>
      <c r="T36" s="4"/>
      <c r="U36" s="21"/>
      <c r="V36" s="4"/>
      <c r="W36" s="21"/>
      <c r="X36" s="4"/>
      <c r="Y36" s="21"/>
      <c r="Z36" s="4"/>
    </row>
    <row r="37" spans="1:26" s="3" customFormat="1" ht="15" customHeight="1" x14ac:dyDescent="0.35">
      <c r="A37" s="1"/>
      <c r="B37" s="106" t="s">
        <v>20</v>
      </c>
      <c r="C37" s="17"/>
      <c r="D37" s="104">
        <v>41940</v>
      </c>
      <c r="E37" s="17"/>
      <c r="F37" s="104">
        <v>43905</v>
      </c>
      <c r="G37" s="17"/>
      <c r="H37" s="104">
        <v>39351</v>
      </c>
      <c r="I37" s="17"/>
      <c r="J37" s="104">
        <v>40422</v>
      </c>
      <c r="K37" s="17"/>
      <c r="L37" s="104">
        <v>38361</v>
      </c>
      <c r="M37" s="17"/>
      <c r="N37" s="104">
        <v>36476</v>
      </c>
      <c r="O37" s="17"/>
      <c r="P37" s="104">
        <v>37665</v>
      </c>
      <c r="Q37" s="17"/>
      <c r="R37" s="104">
        <v>37571</v>
      </c>
      <c r="S37" s="17"/>
      <c r="T37" s="104">
        <v>38702</v>
      </c>
      <c r="U37" s="17"/>
      <c r="V37" s="104">
        <v>18540</v>
      </c>
      <c r="W37" s="17"/>
      <c r="X37" s="104">
        <v>19070</v>
      </c>
      <c r="Y37" s="17"/>
      <c r="Z37" s="104">
        <v>11785</v>
      </c>
    </row>
    <row r="38" spans="1:26" s="3" customFormat="1" ht="15" customHeight="1" x14ac:dyDescent="0.35">
      <c r="A38" s="1"/>
      <c r="B38" s="106" t="s">
        <v>21</v>
      </c>
      <c r="C38" s="17"/>
      <c r="D38" s="105">
        <v>58266</v>
      </c>
      <c r="E38" s="17"/>
      <c r="F38" s="105">
        <v>56915</v>
      </c>
      <c r="G38" s="17"/>
      <c r="H38" s="105">
        <v>53242</v>
      </c>
      <c r="I38" s="17"/>
      <c r="J38" s="105">
        <v>51060</v>
      </c>
      <c r="K38" s="17"/>
      <c r="L38" s="105">
        <v>46404</v>
      </c>
      <c r="M38" s="17"/>
      <c r="N38" s="105">
        <v>46139</v>
      </c>
      <c r="O38" s="17"/>
      <c r="P38" s="105">
        <v>45244</v>
      </c>
      <c r="Q38" s="17"/>
      <c r="R38" s="105">
        <v>45175</v>
      </c>
      <c r="S38" s="17"/>
      <c r="T38" s="105">
        <v>37985</v>
      </c>
      <c r="U38" s="17"/>
      <c r="V38" s="105">
        <v>29217</v>
      </c>
      <c r="W38" s="17"/>
      <c r="X38" s="105">
        <v>21849</v>
      </c>
      <c r="Y38" s="17"/>
      <c r="Z38" s="105">
        <v>48073</v>
      </c>
    </row>
    <row r="39" spans="1:26" s="18" customFormat="1" ht="10" customHeight="1" x14ac:dyDescent="0.35">
      <c r="A39" s="23"/>
      <c r="B39" s="24"/>
      <c r="C39" s="12"/>
      <c r="D39" s="3"/>
      <c r="E39" s="12"/>
      <c r="F39" s="3"/>
      <c r="G39" s="12"/>
      <c r="H39" s="3"/>
      <c r="I39" s="12"/>
      <c r="J39" s="3"/>
      <c r="K39" s="12"/>
      <c r="L39" s="3"/>
      <c r="M39" s="12"/>
      <c r="N39" s="3"/>
      <c r="O39" s="12"/>
      <c r="P39" s="3"/>
      <c r="Q39" s="12"/>
      <c r="R39" s="16"/>
      <c r="S39" s="12"/>
      <c r="T39" s="3"/>
      <c r="U39" s="12"/>
      <c r="V39" s="16"/>
      <c r="W39" s="12"/>
      <c r="X39" s="16"/>
      <c r="Y39" s="12"/>
      <c r="Z39" s="16"/>
    </row>
    <row r="40" spans="1:26" s="3" customFormat="1" ht="15" customHeight="1" x14ac:dyDescent="0.35">
      <c r="A40" s="1"/>
      <c r="B40" s="108" t="s">
        <v>22</v>
      </c>
      <c r="C40" s="19"/>
      <c r="D40" s="109">
        <v>183218</v>
      </c>
      <c r="E40" s="19"/>
      <c r="F40" s="109">
        <v>185361</v>
      </c>
      <c r="G40" s="19"/>
      <c r="H40" s="109">
        <v>150193</v>
      </c>
      <c r="I40" s="19"/>
      <c r="J40" s="109">
        <v>152067</v>
      </c>
      <c r="K40" s="19"/>
      <c r="L40" s="109">
        <v>164401</v>
      </c>
      <c r="M40" s="19"/>
      <c r="N40" s="109">
        <v>141654</v>
      </c>
      <c r="O40" s="19"/>
      <c r="P40" s="109">
        <v>136721</v>
      </c>
      <c r="Q40" s="19"/>
      <c r="R40" s="109">
        <v>133913</v>
      </c>
      <c r="S40" s="19"/>
      <c r="T40" s="109">
        <v>103091</v>
      </c>
      <c r="U40" s="19"/>
      <c r="V40" s="109">
        <v>86582</v>
      </c>
      <c r="W40" s="19"/>
      <c r="X40" s="109">
        <v>103733</v>
      </c>
      <c r="Y40" s="19"/>
      <c r="Z40" s="109">
        <v>113995</v>
      </c>
    </row>
    <row r="41" spans="1:26" s="3" customFormat="1" ht="10" customHeight="1" x14ac:dyDescent="0.35">
      <c r="A41" s="1"/>
      <c r="C41" s="12"/>
      <c r="E41" s="12"/>
      <c r="G41" s="12"/>
      <c r="I41" s="12"/>
      <c r="K41" s="12"/>
      <c r="M41" s="12"/>
      <c r="O41" s="12"/>
      <c r="Q41" s="12"/>
      <c r="R41" s="4"/>
      <c r="S41" s="12"/>
      <c r="U41" s="12"/>
      <c r="V41" s="4"/>
      <c r="W41" s="12"/>
      <c r="X41" s="4"/>
      <c r="Y41" s="12"/>
      <c r="Z41" s="4"/>
    </row>
    <row r="42" spans="1:26" s="3" customFormat="1" ht="15" customHeight="1" thickBot="1" x14ac:dyDescent="0.4">
      <c r="A42" s="1"/>
      <c r="B42" s="108" t="s">
        <v>23</v>
      </c>
      <c r="C42" s="19"/>
      <c r="D42" s="110">
        <v>713476</v>
      </c>
      <c r="E42" s="19"/>
      <c r="F42" s="110">
        <v>687032</v>
      </c>
      <c r="G42" s="19"/>
      <c r="H42" s="110">
        <v>525747</v>
      </c>
      <c r="I42" s="19"/>
      <c r="J42" s="110">
        <v>516506</v>
      </c>
      <c r="K42" s="19"/>
      <c r="L42" s="110">
        <v>544663</v>
      </c>
      <c r="M42" s="19"/>
      <c r="N42" s="110">
        <v>497621</v>
      </c>
      <c r="O42" s="19"/>
      <c r="P42" s="110">
        <v>475104</v>
      </c>
      <c r="Q42" s="19"/>
      <c r="R42" s="110">
        <v>496619</v>
      </c>
      <c r="S42" s="19"/>
      <c r="T42" s="110">
        <v>429991</v>
      </c>
      <c r="U42" s="19"/>
      <c r="V42" s="110">
        <v>376604</v>
      </c>
      <c r="W42" s="19"/>
      <c r="X42" s="110">
        <v>325540</v>
      </c>
      <c r="Y42" s="19"/>
      <c r="Z42" s="110">
        <v>332985</v>
      </c>
    </row>
    <row r="43" spans="1:26" s="3" customFormat="1" ht="15" customHeight="1" thickTop="1" x14ac:dyDescent="0.35">
      <c r="A43" s="1"/>
      <c r="C43" s="12"/>
      <c r="D43" s="25"/>
      <c r="E43" s="12"/>
      <c r="F43" s="25"/>
      <c r="G43" s="12"/>
      <c r="H43" s="25"/>
      <c r="I43" s="12"/>
      <c r="J43" s="25"/>
      <c r="K43" s="12"/>
      <c r="L43" s="25"/>
      <c r="M43" s="12"/>
      <c r="N43" s="25"/>
      <c r="O43" s="12"/>
      <c r="P43" s="25"/>
      <c r="Q43" s="12"/>
      <c r="R43" s="25"/>
      <c r="S43" s="12"/>
      <c r="T43" s="25"/>
      <c r="U43" s="12"/>
      <c r="V43" s="25"/>
      <c r="W43" s="12"/>
      <c r="X43" s="25"/>
      <c r="Y43" s="12"/>
      <c r="Z43" s="25"/>
    </row>
    <row r="44" spans="1:26" s="22" customFormat="1" ht="15" customHeight="1" x14ac:dyDescent="0.35">
      <c r="A44" s="1"/>
      <c r="B44" s="20"/>
      <c r="C44" s="21"/>
      <c r="D44" s="4"/>
      <c r="E44" s="21"/>
      <c r="F44" s="4"/>
      <c r="G44" s="21"/>
      <c r="H44" s="4"/>
      <c r="I44" s="21"/>
      <c r="J44" s="4"/>
      <c r="K44" s="21"/>
      <c r="L44" s="4"/>
      <c r="M44" s="21"/>
      <c r="N44" s="4"/>
      <c r="O44" s="21"/>
      <c r="P44" s="4"/>
      <c r="Q44" s="21"/>
      <c r="R44" s="4"/>
      <c r="S44" s="21"/>
      <c r="T44" s="4"/>
      <c r="U44" s="21"/>
      <c r="V44" s="4"/>
      <c r="W44" s="21"/>
      <c r="X44" s="4"/>
      <c r="Y44" s="21"/>
      <c r="Z44" s="4"/>
    </row>
    <row r="45" spans="1:26" s="26" customFormat="1" ht="15" customHeight="1" x14ac:dyDescent="0.35">
      <c r="A45" s="22"/>
      <c r="B45" s="14"/>
      <c r="C45" s="15"/>
      <c r="D45" s="114">
        <v>45565</v>
      </c>
      <c r="E45" s="15"/>
      <c r="F45" s="114">
        <v>45473</v>
      </c>
      <c r="G45" s="15"/>
      <c r="H45" s="114">
        <v>45382</v>
      </c>
      <c r="I45" s="15"/>
      <c r="J45" s="114">
        <v>45291</v>
      </c>
      <c r="K45" s="15"/>
      <c r="L45" s="114">
        <v>45199</v>
      </c>
      <c r="M45" s="15"/>
      <c r="N45" s="114">
        <v>45107</v>
      </c>
      <c r="O45" s="15"/>
      <c r="P45" s="114">
        <v>45016</v>
      </c>
      <c r="Q45" s="15"/>
      <c r="R45" s="114">
        <v>44926</v>
      </c>
      <c r="S45" s="15"/>
      <c r="T45" s="114">
        <v>44561</v>
      </c>
      <c r="U45" s="15"/>
      <c r="V45" s="114">
        <v>44196</v>
      </c>
      <c r="W45" s="15"/>
      <c r="X45" s="114">
        <v>43830</v>
      </c>
      <c r="Y45" s="15"/>
      <c r="Z45" s="114">
        <v>43465</v>
      </c>
    </row>
    <row r="46" spans="1:26" s="14" customFormat="1" ht="15" customHeight="1" x14ac:dyDescent="0.35">
      <c r="A46" s="13"/>
      <c r="B46" s="107" t="s">
        <v>24</v>
      </c>
      <c r="C46" s="5"/>
      <c r="D46" s="12"/>
      <c r="E46" s="5"/>
      <c r="F46" s="12"/>
      <c r="G46" s="5"/>
      <c r="H46" s="12"/>
      <c r="I46" s="5"/>
      <c r="J46" s="12"/>
      <c r="K46" s="5"/>
      <c r="L46" s="12"/>
      <c r="M46" s="5"/>
      <c r="N46" s="12"/>
      <c r="O46" s="5"/>
      <c r="P46" s="12"/>
      <c r="Q46" s="5"/>
      <c r="R46" s="12"/>
      <c r="S46" s="5"/>
      <c r="T46" s="12"/>
      <c r="U46" s="5"/>
      <c r="V46" s="12"/>
      <c r="W46" s="5"/>
      <c r="X46" s="12"/>
      <c r="Y46" s="5"/>
      <c r="Z46" s="12"/>
    </row>
    <row r="47" spans="1:26" s="14" customFormat="1" ht="15" customHeight="1" x14ac:dyDescent="0.35">
      <c r="A47" s="13"/>
      <c r="B47" s="108" t="s">
        <v>5</v>
      </c>
      <c r="C47" s="5"/>
      <c r="D47" s="12"/>
      <c r="E47" s="5"/>
      <c r="F47" s="12"/>
      <c r="G47" s="5"/>
      <c r="H47" s="12"/>
      <c r="I47" s="5"/>
      <c r="J47" s="12"/>
      <c r="K47" s="5"/>
      <c r="L47" s="12"/>
      <c r="M47" s="5"/>
      <c r="N47" s="12"/>
      <c r="O47" s="5"/>
      <c r="P47" s="12"/>
      <c r="Q47" s="5"/>
      <c r="R47" s="12"/>
      <c r="S47" s="5"/>
      <c r="T47" s="12"/>
      <c r="U47" s="5"/>
      <c r="V47" s="12"/>
      <c r="W47" s="5"/>
      <c r="X47" s="12"/>
      <c r="Y47" s="5"/>
      <c r="Z47" s="12"/>
    </row>
    <row r="48" spans="1:26" s="3" customFormat="1" ht="15" customHeight="1" x14ac:dyDescent="0.35">
      <c r="A48" s="1"/>
      <c r="B48" s="106" t="s">
        <v>25</v>
      </c>
      <c r="C48" s="17"/>
      <c r="D48" s="104">
        <f>'[52]BP port'!$L$12</f>
        <v>59025</v>
      </c>
      <c r="E48" s="17"/>
      <c r="F48" s="104">
        <v>42551</v>
      </c>
      <c r="G48" s="17"/>
      <c r="H48" s="104">
        <v>19304</v>
      </c>
      <c r="I48" s="17"/>
      <c r="J48" s="104">
        <v>13374</v>
      </c>
      <c r="K48" s="17"/>
      <c r="L48" s="104">
        <v>9704</v>
      </c>
      <c r="M48" s="17"/>
      <c r="N48" s="104">
        <v>5828</v>
      </c>
      <c r="O48" s="17"/>
      <c r="P48" s="104">
        <v>8850</v>
      </c>
      <c r="Q48" s="17"/>
      <c r="R48" s="104">
        <v>23595</v>
      </c>
      <c r="S48" s="17"/>
      <c r="T48" s="104">
        <v>10087</v>
      </c>
      <c r="U48" s="17"/>
      <c r="V48" s="104">
        <v>11151</v>
      </c>
      <c r="W48" s="17"/>
      <c r="X48" s="104">
        <v>23927</v>
      </c>
      <c r="Y48" s="17"/>
      <c r="Z48" s="104">
        <v>31445</v>
      </c>
    </row>
    <row r="49" spans="1:26" s="3" customFormat="1" ht="15" customHeight="1" x14ac:dyDescent="0.35">
      <c r="A49" s="1"/>
      <c r="B49" s="106" t="s">
        <v>146</v>
      </c>
      <c r="C49" s="17"/>
      <c r="D49" s="104">
        <v>0</v>
      </c>
      <c r="E49" s="17"/>
      <c r="F49" s="104">
        <v>0</v>
      </c>
      <c r="G49" s="17"/>
      <c r="H49" s="104">
        <v>776</v>
      </c>
      <c r="I49" s="17"/>
      <c r="J49" s="104">
        <v>1671</v>
      </c>
      <c r="K49" s="17"/>
      <c r="L49" s="104">
        <v>1309</v>
      </c>
      <c r="M49" s="17"/>
      <c r="N49" s="104">
        <v>4105</v>
      </c>
      <c r="O49" s="17"/>
      <c r="P49" s="104">
        <v>0</v>
      </c>
      <c r="Q49" s="17"/>
      <c r="R49" s="104">
        <v>0</v>
      </c>
      <c r="S49" s="17"/>
      <c r="T49" s="104">
        <v>0</v>
      </c>
      <c r="U49" s="17"/>
      <c r="V49" s="104">
        <v>0</v>
      </c>
      <c r="W49" s="17"/>
      <c r="X49" s="104">
        <v>0</v>
      </c>
      <c r="Y49" s="17"/>
      <c r="Z49" s="104">
        <v>0</v>
      </c>
    </row>
    <row r="50" spans="1:26" s="3" customFormat="1" ht="15" customHeight="1" x14ac:dyDescent="0.35">
      <c r="A50" s="1"/>
      <c r="B50" s="106" t="s">
        <v>114</v>
      </c>
      <c r="C50" s="17"/>
      <c r="D50" s="104">
        <v>0</v>
      </c>
      <c r="E50" s="17"/>
      <c r="F50" s="104">
        <v>0</v>
      </c>
      <c r="G50" s="17"/>
      <c r="H50" s="104">
        <v>0</v>
      </c>
      <c r="I50" s="17"/>
      <c r="J50" s="104">
        <v>0</v>
      </c>
      <c r="K50" s="17"/>
      <c r="L50" s="104">
        <v>0</v>
      </c>
      <c r="M50" s="17"/>
      <c r="N50" s="104">
        <v>0</v>
      </c>
      <c r="O50" s="17"/>
      <c r="P50" s="104">
        <v>10517</v>
      </c>
      <c r="Q50" s="17"/>
      <c r="R50" s="104">
        <v>10517</v>
      </c>
      <c r="S50" s="17"/>
      <c r="T50" s="104">
        <v>10546</v>
      </c>
      <c r="U50" s="17"/>
      <c r="V50" s="104">
        <v>7765</v>
      </c>
      <c r="W50" s="17"/>
      <c r="X50" s="104">
        <v>0</v>
      </c>
      <c r="Y50" s="17"/>
      <c r="Z50" s="104">
        <v>0</v>
      </c>
    </row>
    <row r="51" spans="1:26" s="3" customFormat="1" ht="15" customHeight="1" x14ac:dyDescent="0.35">
      <c r="A51" s="1"/>
      <c r="B51" s="106" t="s">
        <v>26</v>
      </c>
      <c r="C51" s="17"/>
      <c r="D51" s="104">
        <v>5211</v>
      </c>
      <c r="E51" s="17"/>
      <c r="F51" s="104">
        <v>5686</v>
      </c>
      <c r="G51" s="17"/>
      <c r="H51" s="104">
        <v>5189</v>
      </c>
      <c r="I51" s="17"/>
      <c r="J51" s="104">
        <v>5882</v>
      </c>
      <c r="K51" s="17"/>
      <c r="L51" s="104">
        <v>6339</v>
      </c>
      <c r="M51" s="17"/>
      <c r="N51" s="104">
        <v>6041</v>
      </c>
      <c r="O51" s="17"/>
      <c r="P51" s="104">
        <v>6183</v>
      </c>
      <c r="Q51" s="17"/>
      <c r="R51" s="104">
        <v>6044</v>
      </c>
      <c r="S51" s="17"/>
      <c r="T51" s="104">
        <v>4086</v>
      </c>
      <c r="U51" s="17"/>
      <c r="V51" s="104">
        <v>2733</v>
      </c>
      <c r="W51" s="17"/>
      <c r="X51" s="104">
        <v>2753</v>
      </c>
      <c r="Y51" s="17"/>
      <c r="Z51" s="104">
        <v>0</v>
      </c>
    </row>
    <row r="52" spans="1:26" s="3" customFormat="1" ht="15" customHeight="1" x14ac:dyDescent="0.35">
      <c r="A52" s="1"/>
      <c r="B52" s="106" t="s">
        <v>27</v>
      </c>
      <c r="C52" s="17"/>
      <c r="D52" s="104">
        <v>66328</v>
      </c>
      <c r="E52" s="17"/>
      <c r="F52" s="104">
        <v>55671</v>
      </c>
      <c r="G52" s="17"/>
      <c r="H52" s="104">
        <v>67215</v>
      </c>
      <c r="I52" s="17"/>
      <c r="J52" s="104">
        <v>57395</v>
      </c>
      <c r="K52" s="17"/>
      <c r="L52" s="104">
        <v>69203</v>
      </c>
      <c r="M52" s="17"/>
      <c r="N52" s="104">
        <v>74539</v>
      </c>
      <c r="O52" s="17"/>
      <c r="P52" s="104">
        <v>68801</v>
      </c>
      <c r="Q52" s="17"/>
      <c r="R52" s="104">
        <v>68223</v>
      </c>
      <c r="S52" s="17"/>
      <c r="T52" s="104">
        <v>62497</v>
      </c>
      <c r="U52" s="17"/>
      <c r="V52" s="104">
        <v>55832</v>
      </c>
      <c r="W52" s="17"/>
      <c r="X52" s="104">
        <v>34674</v>
      </c>
      <c r="Y52" s="17"/>
      <c r="Z52" s="104">
        <v>25217</v>
      </c>
    </row>
    <row r="53" spans="1:26" s="3" customFormat="1" ht="15" customHeight="1" x14ac:dyDescent="0.35">
      <c r="A53" s="1"/>
      <c r="B53" s="106" t="s">
        <v>28</v>
      </c>
      <c r="C53" s="17"/>
      <c r="D53" s="104">
        <v>0</v>
      </c>
      <c r="E53" s="17"/>
      <c r="F53" s="104">
        <v>0</v>
      </c>
      <c r="G53" s="17"/>
      <c r="H53" s="104">
        <v>0</v>
      </c>
      <c r="I53" s="17"/>
      <c r="J53" s="104">
        <v>0</v>
      </c>
      <c r="K53" s="17"/>
      <c r="L53" s="104">
        <v>0</v>
      </c>
      <c r="M53" s="17"/>
      <c r="N53" s="104">
        <v>0</v>
      </c>
      <c r="O53" s="17"/>
      <c r="P53" s="104">
        <v>0</v>
      </c>
      <c r="Q53" s="17"/>
      <c r="R53" s="104">
        <v>0</v>
      </c>
      <c r="S53" s="17"/>
      <c r="T53" s="104">
        <v>1110</v>
      </c>
      <c r="U53" s="17"/>
      <c r="V53" s="104">
        <v>1971</v>
      </c>
      <c r="W53" s="17"/>
      <c r="X53" s="104">
        <v>1655</v>
      </c>
      <c r="Y53" s="17"/>
      <c r="Z53" s="104">
        <v>2036</v>
      </c>
    </row>
    <row r="54" spans="1:26" s="3" customFormat="1" ht="15" customHeight="1" x14ac:dyDescent="0.35">
      <c r="A54" s="1"/>
      <c r="B54" s="106" t="s">
        <v>17</v>
      </c>
      <c r="C54" s="17"/>
      <c r="D54" s="104">
        <v>398</v>
      </c>
      <c r="E54" s="17"/>
      <c r="F54" s="104">
        <v>409</v>
      </c>
      <c r="G54" s="17"/>
      <c r="H54" s="104">
        <v>412</v>
      </c>
      <c r="I54" s="17"/>
      <c r="J54" s="104">
        <v>400</v>
      </c>
      <c r="K54" s="17"/>
      <c r="L54" s="104">
        <v>93</v>
      </c>
      <c r="M54" s="17"/>
      <c r="N54" s="104">
        <v>387</v>
      </c>
      <c r="O54" s="17"/>
      <c r="P54" s="104">
        <v>369</v>
      </c>
      <c r="Q54" s="17"/>
      <c r="R54" s="104">
        <v>344</v>
      </c>
      <c r="S54" s="17"/>
      <c r="T54" s="104">
        <v>6</v>
      </c>
      <c r="U54" s="17"/>
      <c r="V54" s="104">
        <v>948</v>
      </c>
      <c r="W54" s="17"/>
      <c r="X54" s="104">
        <v>3250</v>
      </c>
      <c r="Y54" s="17"/>
      <c r="Z54" s="104">
        <v>3</v>
      </c>
    </row>
    <row r="55" spans="1:26" s="3" customFormat="1" ht="15" customHeight="1" x14ac:dyDescent="0.35">
      <c r="A55" s="1"/>
      <c r="B55" s="106" t="s">
        <v>29</v>
      </c>
      <c r="C55" s="17"/>
      <c r="D55" s="104">
        <v>3185</v>
      </c>
      <c r="E55" s="17"/>
      <c r="F55" s="104">
        <v>2758</v>
      </c>
      <c r="G55" s="17"/>
      <c r="H55" s="104">
        <v>3285</v>
      </c>
      <c r="I55" s="17"/>
      <c r="J55" s="104">
        <v>4643</v>
      </c>
      <c r="K55" s="17"/>
      <c r="L55" s="104">
        <v>8855</v>
      </c>
      <c r="M55" s="17"/>
      <c r="N55" s="104">
        <v>4719</v>
      </c>
      <c r="O55" s="17"/>
      <c r="P55" s="104">
        <v>4219</v>
      </c>
      <c r="Q55" s="17"/>
      <c r="R55" s="104">
        <v>14541</v>
      </c>
      <c r="S55" s="17"/>
      <c r="T55" s="104">
        <v>9107</v>
      </c>
      <c r="U55" s="17"/>
      <c r="V55" s="104">
        <v>9204</v>
      </c>
      <c r="W55" s="17"/>
      <c r="X55" s="104">
        <v>7812</v>
      </c>
      <c r="Y55" s="17"/>
      <c r="Z55" s="104">
        <v>9035</v>
      </c>
    </row>
    <row r="56" spans="1:26" s="3" customFormat="1" ht="15" customHeight="1" x14ac:dyDescent="0.35">
      <c r="A56" s="1"/>
      <c r="B56" s="106" t="s">
        <v>30</v>
      </c>
      <c r="C56" s="17"/>
      <c r="D56" s="104">
        <v>571</v>
      </c>
      <c r="E56" s="17"/>
      <c r="F56" s="104">
        <v>727</v>
      </c>
      <c r="G56" s="17"/>
      <c r="H56" s="104">
        <v>796</v>
      </c>
      <c r="I56" s="17"/>
      <c r="J56" s="104">
        <v>1055</v>
      </c>
      <c r="K56" s="17"/>
      <c r="L56" s="104">
        <v>1490</v>
      </c>
      <c r="M56" s="17"/>
      <c r="N56" s="104">
        <v>2030</v>
      </c>
      <c r="O56" s="17"/>
      <c r="P56" s="104">
        <v>1617</v>
      </c>
      <c r="Q56" s="17"/>
      <c r="R56" s="104">
        <v>1931</v>
      </c>
      <c r="S56" s="17"/>
      <c r="T56" s="104">
        <v>7129</v>
      </c>
      <c r="U56" s="17"/>
      <c r="V56" s="104">
        <v>6331</v>
      </c>
      <c r="W56" s="17"/>
      <c r="X56" s="104">
        <v>7212</v>
      </c>
      <c r="Y56" s="17"/>
      <c r="Z56" s="104">
        <v>5483</v>
      </c>
    </row>
    <row r="57" spans="1:26" s="3" customFormat="1" ht="15" customHeight="1" x14ac:dyDescent="0.35">
      <c r="A57" s="1"/>
      <c r="B57" s="106" t="s">
        <v>31</v>
      </c>
      <c r="C57" s="17"/>
      <c r="D57" s="104">
        <v>20953</v>
      </c>
      <c r="E57" s="17"/>
      <c r="F57" s="104">
        <v>20494</v>
      </c>
      <c r="G57" s="17"/>
      <c r="H57" s="104">
        <v>27710</v>
      </c>
      <c r="I57" s="17"/>
      <c r="J57" s="104">
        <v>27274</v>
      </c>
      <c r="K57" s="17"/>
      <c r="L57" s="104">
        <v>31131</v>
      </c>
      <c r="M57" s="17"/>
      <c r="N57" s="104">
        <v>27246</v>
      </c>
      <c r="O57" s="17"/>
      <c r="P57" s="104">
        <v>25477</v>
      </c>
      <c r="Q57" s="17"/>
      <c r="R57" s="104">
        <v>22774</v>
      </c>
      <c r="S57" s="17"/>
      <c r="T57" s="104">
        <v>24660</v>
      </c>
      <c r="U57" s="17"/>
      <c r="V57" s="104">
        <v>18976</v>
      </c>
      <c r="W57" s="17"/>
      <c r="X57" s="104">
        <v>13859</v>
      </c>
      <c r="Y57" s="17"/>
      <c r="Z57" s="104">
        <v>16487</v>
      </c>
    </row>
    <row r="58" spans="1:26" s="3" customFormat="1" ht="15" customHeight="1" x14ac:dyDescent="0.35">
      <c r="A58" s="1"/>
      <c r="B58" s="106" t="s">
        <v>159</v>
      </c>
      <c r="C58" s="17"/>
      <c r="D58" s="104">
        <v>39</v>
      </c>
      <c r="E58" s="17"/>
      <c r="F58" s="104">
        <v>39</v>
      </c>
      <c r="G58" s="17"/>
      <c r="H58" s="104">
        <v>3674</v>
      </c>
      <c r="I58" s="17"/>
      <c r="J58" s="104">
        <v>3674</v>
      </c>
      <c r="K58" s="17"/>
      <c r="L58" s="104">
        <v>0</v>
      </c>
      <c r="M58" s="17"/>
      <c r="N58" s="104">
        <v>0</v>
      </c>
      <c r="O58" s="17"/>
      <c r="P58" s="104">
        <v>0</v>
      </c>
      <c r="Q58" s="17"/>
      <c r="R58" s="104">
        <v>0</v>
      </c>
      <c r="S58" s="17"/>
      <c r="T58" s="104">
        <v>0</v>
      </c>
      <c r="U58" s="17"/>
      <c r="V58" s="104">
        <v>0</v>
      </c>
      <c r="W58" s="17"/>
      <c r="X58" s="104">
        <v>0</v>
      </c>
      <c r="Y58" s="17"/>
      <c r="Z58" s="104">
        <v>0</v>
      </c>
    </row>
    <row r="59" spans="1:26" s="3" customFormat="1" ht="15" customHeight="1" x14ac:dyDescent="0.35">
      <c r="A59" s="1"/>
      <c r="B59" s="106" t="s">
        <v>32</v>
      </c>
      <c r="C59" s="17"/>
      <c r="D59" s="104">
        <v>2876</v>
      </c>
      <c r="E59" s="17"/>
      <c r="F59" s="104">
        <v>2449</v>
      </c>
      <c r="G59" s="17"/>
      <c r="H59" s="104">
        <v>2066</v>
      </c>
      <c r="I59" s="17"/>
      <c r="J59" s="104">
        <v>2411</v>
      </c>
      <c r="K59" s="17"/>
      <c r="L59" s="104">
        <v>2711</v>
      </c>
      <c r="M59" s="17"/>
      <c r="N59" s="104">
        <v>2501</v>
      </c>
      <c r="O59" s="17"/>
      <c r="P59" s="104">
        <v>2504</v>
      </c>
      <c r="Q59" s="17"/>
      <c r="R59" s="104">
        <v>2689</v>
      </c>
      <c r="S59" s="17"/>
      <c r="T59" s="104">
        <v>2450</v>
      </c>
      <c r="U59" s="17"/>
      <c r="V59" s="104">
        <v>2745</v>
      </c>
      <c r="W59" s="17"/>
      <c r="X59" s="104">
        <v>2765</v>
      </c>
      <c r="Y59" s="17"/>
      <c r="Z59" s="104">
        <v>1768</v>
      </c>
    </row>
    <row r="60" spans="1:26" s="3" customFormat="1" ht="15" customHeight="1" x14ac:dyDescent="0.35">
      <c r="A60" s="1"/>
      <c r="B60" s="106" t="s">
        <v>10</v>
      </c>
      <c r="C60" s="17"/>
      <c r="D60" s="104">
        <v>42236</v>
      </c>
      <c r="E60" s="17"/>
      <c r="F60" s="104">
        <v>41911</v>
      </c>
      <c r="G60" s="17"/>
      <c r="H60" s="104">
        <v>40380</v>
      </c>
      <c r="I60" s="17"/>
      <c r="J60" s="104">
        <v>39008</v>
      </c>
      <c r="K60" s="17"/>
      <c r="L60" s="104">
        <v>40400</v>
      </c>
      <c r="M60" s="17"/>
      <c r="N60" s="104">
        <v>39906</v>
      </c>
      <c r="O60" s="17"/>
      <c r="P60" s="104">
        <v>42534</v>
      </c>
      <c r="Q60" s="17"/>
      <c r="R60" s="104">
        <v>41125</v>
      </c>
      <c r="S60" s="17"/>
      <c r="T60" s="104">
        <v>32770</v>
      </c>
      <c r="U60" s="17"/>
      <c r="V60" s="104">
        <v>37139</v>
      </c>
      <c r="W60" s="17"/>
      <c r="X60" s="104">
        <v>41060</v>
      </c>
      <c r="Y60" s="17"/>
      <c r="Z60" s="104">
        <v>16734</v>
      </c>
    </row>
    <row r="61" spans="1:26" s="3" customFormat="1" ht="15" customHeight="1" x14ac:dyDescent="0.35">
      <c r="A61" s="1"/>
      <c r="B61" s="106" t="s">
        <v>130</v>
      </c>
      <c r="C61" s="17"/>
      <c r="D61" s="104">
        <v>2416</v>
      </c>
      <c r="E61" s="17"/>
      <c r="F61" s="104">
        <v>2102</v>
      </c>
      <c r="G61" s="17"/>
      <c r="H61" s="104">
        <v>1334</v>
      </c>
      <c r="I61" s="17"/>
      <c r="J61" s="104">
        <v>1447</v>
      </c>
      <c r="K61" s="17"/>
      <c r="L61" s="104">
        <v>8065</v>
      </c>
      <c r="M61" s="17"/>
      <c r="N61" s="104">
        <v>7249</v>
      </c>
      <c r="O61" s="17"/>
      <c r="P61" s="104">
        <v>2821</v>
      </c>
      <c r="Q61" s="17"/>
      <c r="R61" s="104">
        <v>1458</v>
      </c>
      <c r="S61" s="17"/>
      <c r="T61" s="104">
        <v>6865</v>
      </c>
      <c r="U61" s="17">
        <v>0</v>
      </c>
      <c r="V61" s="104">
        <v>0</v>
      </c>
      <c r="W61" s="17">
        <v>0</v>
      </c>
      <c r="X61" s="104">
        <v>0</v>
      </c>
      <c r="Y61" s="17">
        <v>0</v>
      </c>
      <c r="Z61" s="104">
        <v>0</v>
      </c>
    </row>
    <row r="62" spans="1:26" s="3" customFormat="1" ht="15" customHeight="1" x14ac:dyDescent="0.35">
      <c r="A62" s="1"/>
      <c r="B62" s="106" t="s">
        <v>33</v>
      </c>
      <c r="C62" s="17"/>
      <c r="D62" s="105">
        <v>805</v>
      </c>
      <c r="E62" s="17"/>
      <c r="F62" s="105">
        <v>1076</v>
      </c>
      <c r="G62" s="17"/>
      <c r="H62" s="105">
        <v>1229</v>
      </c>
      <c r="I62" s="17"/>
      <c r="J62" s="105">
        <v>1208</v>
      </c>
      <c r="K62" s="17"/>
      <c r="L62" s="105">
        <v>1360</v>
      </c>
      <c r="M62" s="17"/>
      <c r="N62" s="105">
        <v>744</v>
      </c>
      <c r="O62" s="17"/>
      <c r="P62" s="105">
        <v>685</v>
      </c>
      <c r="Q62" s="17"/>
      <c r="R62" s="105">
        <v>355</v>
      </c>
      <c r="S62" s="17"/>
      <c r="T62" s="105">
        <v>766</v>
      </c>
      <c r="U62" s="17"/>
      <c r="V62" s="105">
        <v>4946</v>
      </c>
      <c r="W62" s="17"/>
      <c r="X62" s="105">
        <v>1236</v>
      </c>
      <c r="Y62" s="17"/>
      <c r="Z62" s="105">
        <v>1281</v>
      </c>
    </row>
    <row r="63" spans="1:26" s="27" customFormat="1" ht="10" customHeight="1" x14ac:dyDescent="0.35">
      <c r="B63" s="24"/>
      <c r="C63" s="29"/>
      <c r="D63" s="28"/>
      <c r="E63" s="29"/>
      <c r="F63" s="28"/>
      <c r="G63" s="29"/>
      <c r="H63" s="28"/>
      <c r="I63" s="29"/>
      <c r="J63" s="28"/>
      <c r="K63" s="29"/>
      <c r="L63" s="28"/>
      <c r="M63" s="29"/>
      <c r="N63" s="28"/>
      <c r="O63" s="29"/>
      <c r="P63" s="28"/>
      <c r="Q63" s="29"/>
      <c r="R63" s="28"/>
      <c r="S63" s="32"/>
      <c r="T63" s="28"/>
      <c r="U63" s="32"/>
      <c r="W63" s="32"/>
      <c r="Y63" s="32"/>
    </row>
    <row r="64" spans="1:26" s="3" customFormat="1" ht="15" customHeight="1" x14ac:dyDescent="0.35">
      <c r="A64" s="1"/>
      <c r="B64" s="108" t="s">
        <v>34</v>
      </c>
      <c r="C64" s="19"/>
      <c r="D64" s="109">
        <v>204043</v>
      </c>
      <c r="E64" s="19"/>
      <c r="F64" s="109">
        <v>175873</v>
      </c>
      <c r="G64" s="19"/>
      <c r="H64" s="109">
        <v>173370</v>
      </c>
      <c r="I64" s="19"/>
      <c r="J64" s="109">
        <v>159442</v>
      </c>
      <c r="K64" s="19"/>
      <c r="L64" s="109">
        <v>180660</v>
      </c>
      <c r="M64" s="19"/>
      <c r="N64" s="109">
        <v>175295</v>
      </c>
      <c r="O64" s="19"/>
      <c r="P64" s="109">
        <v>174577</v>
      </c>
      <c r="Q64" s="19"/>
      <c r="R64" s="109">
        <v>193596</v>
      </c>
      <c r="S64" s="19"/>
      <c r="T64" s="109">
        <v>172079</v>
      </c>
      <c r="U64" s="19"/>
      <c r="V64" s="109">
        <v>159741</v>
      </c>
      <c r="W64" s="19"/>
      <c r="X64" s="109">
        <v>140203</v>
      </c>
      <c r="Y64" s="19"/>
      <c r="Z64" s="109">
        <v>109489</v>
      </c>
    </row>
    <row r="65" spans="1:26" s="27" customFormat="1" ht="10" customHeight="1" x14ac:dyDescent="0.35">
      <c r="B65" s="3"/>
      <c r="C65" s="29"/>
      <c r="D65" s="90"/>
      <c r="E65" s="29"/>
      <c r="F65" s="90"/>
      <c r="G65" s="29"/>
      <c r="H65" s="90"/>
      <c r="I65" s="29"/>
      <c r="J65" s="90"/>
      <c r="K65" s="29"/>
      <c r="L65" s="90"/>
      <c r="M65" s="29"/>
      <c r="N65" s="90"/>
      <c r="O65" s="29"/>
      <c r="P65" s="90"/>
      <c r="Q65" s="29"/>
      <c r="R65" s="90"/>
      <c r="S65" s="29"/>
      <c r="T65" s="90"/>
      <c r="U65" s="29"/>
      <c r="W65" s="29"/>
      <c r="Y65" s="29"/>
    </row>
    <row r="66" spans="1:26" s="27" customFormat="1" ht="15" customHeight="1" x14ac:dyDescent="0.35">
      <c r="B66" s="108" t="s">
        <v>16</v>
      </c>
      <c r="C66" s="29"/>
      <c r="D66" s="91"/>
      <c r="E66" s="29"/>
      <c r="F66" s="91"/>
      <c r="G66" s="29"/>
      <c r="H66" s="91"/>
      <c r="I66" s="29"/>
      <c r="J66" s="91"/>
      <c r="K66" s="29"/>
      <c r="L66" s="91"/>
      <c r="M66" s="29"/>
      <c r="N66" s="91"/>
      <c r="O66" s="29"/>
      <c r="P66" s="91"/>
      <c r="Q66" s="29"/>
      <c r="R66" s="91"/>
      <c r="S66" s="29"/>
      <c r="T66" s="91"/>
      <c r="U66" s="29"/>
      <c r="V66" s="29"/>
      <c r="W66" s="29"/>
      <c r="X66" s="29"/>
      <c r="Y66" s="29"/>
      <c r="Z66" s="29"/>
    </row>
    <row r="67" spans="1:26" s="3" customFormat="1" ht="15" customHeight="1" x14ac:dyDescent="0.35">
      <c r="A67" s="1"/>
      <c r="B67" s="106" t="s">
        <v>32</v>
      </c>
      <c r="C67" s="17"/>
      <c r="D67" s="104">
        <v>422</v>
      </c>
      <c r="E67" s="17"/>
      <c r="F67" s="104">
        <v>0</v>
      </c>
      <c r="G67" s="17"/>
      <c r="H67" s="104">
        <v>479</v>
      </c>
      <c r="I67" s="17"/>
      <c r="J67" s="104">
        <v>507</v>
      </c>
      <c r="K67" s="17"/>
      <c r="L67" s="104">
        <v>0</v>
      </c>
      <c r="M67" s="17"/>
      <c r="N67" s="104">
        <v>0</v>
      </c>
      <c r="O67" s="17"/>
      <c r="P67" s="104">
        <v>0</v>
      </c>
      <c r="Q67" s="17"/>
      <c r="R67" s="104">
        <v>0</v>
      </c>
      <c r="S67" s="17"/>
      <c r="T67" s="104">
        <v>0</v>
      </c>
      <c r="U67" s="17"/>
      <c r="V67" s="104">
        <v>0</v>
      </c>
      <c r="W67" s="17"/>
      <c r="X67" s="104">
        <v>0</v>
      </c>
      <c r="Y67" s="17"/>
      <c r="Z67" s="104">
        <v>0</v>
      </c>
    </row>
    <row r="68" spans="1:26" s="3" customFormat="1" ht="15" customHeight="1" x14ac:dyDescent="0.35">
      <c r="A68" s="1"/>
      <c r="B68" s="106" t="s">
        <v>35</v>
      </c>
      <c r="C68" s="17"/>
      <c r="D68" s="104">
        <v>15947</v>
      </c>
      <c r="E68" s="17"/>
      <c r="F68" s="104">
        <v>15735</v>
      </c>
      <c r="G68" s="17"/>
      <c r="H68" s="104">
        <v>16521</v>
      </c>
      <c r="I68" s="17"/>
      <c r="J68" s="104">
        <v>16058</v>
      </c>
      <c r="K68" s="17"/>
      <c r="L68" s="104">
        <v>16529</v>
      </c>
      <c r="M68" s="17"/>
      <c r="N68" s="104">
        <v>18486</v>
      </c>
      <c r="O68" s="17"/>
      <c r="P68" s="104">
        <v>18630</v>
      </c>
      <c r="Q68" s="17"/>
      <c r="R68" s="104">
        <v>19308</v>
      </c>
      <c r="S68" s="17"/>
      <c r="T68" s="104">
        <v>30985</v>
      </c>
      <c r="U68" s="17"/>
      <c r="V68" s="104">
        <v>35970</v>
      </c>
      <c r="W68" s="17"/>
      <c r="X68" s="104">
        <v>41707</v>
      </c>
      <c r="Y68" s="17"/>
      <c r="Z68" s="104">
        <v>50291</v>
      </c>
    </row>
    <row r="69" spans="1:26" s="3" customFormat="1" ht="15" customHeight="1" x14ac:dyDescent="0.35">
      <c r="A69" s="1"/>
      <c r="B69" s="106" t="s">
        <v>25</v>
      </c>
      <c r="C69" s="17"/>
      <c r="D69" s="104">
        <v>269511</v>
      </c>
      <c r="E69" s="17"/>
      <c r="F69" s="104">
        <v>279402</v>
      </c>
      <c r="G69" s="17"/>
      <c r="H69" s="104">
        <v>112351</v>
      </c>
      <c r="I69" s="17"/>
      <c r="J69" s="104">
        <v>99081</v>
      </c>
      <c r="K69" s="17"/>
      <c r="L69" s="104">
        <v>94629</v>
      </c>
      <c r="M69" s="17"/>
      <c r="N69" s="104">
        <v>89220</v>
      </c>
      <c r="O69" s="17"/>
      <c r="P69" s="104">
        <v>68306</v>
      </c>
      <c r="Q69" s="17"/>
      <c r="R69" s="104">
        <v>68769</v>
      </c>
      <c r="S69" s="17"/>
      <c r="T69" s="104">
        <v>42206</v>
      </c>
      <c r="U69" s="17"/>
      <c r="V69" s="104">
        <v>32281</v>
      </c>
      <c r="W69" s="17"/>
      <c r="X69" s="104">
        <v>21888</v>
      </c>
      <c r="Y69" s="17"/>
      <c r="Z69" s="104">
        <v>57158</v>
      </c>
    </row>
    <row r="70" spans="1:26" s="3" customFormat="1" ht="15" customHeight="1" x14ac:dyDescent="0.35">
      <c r="A70" s="1"/>
      <c r="B70" s="106" t="s">
        <v>114</v>
      </c>
      <c r="C70" s="17"/>
      <c r="D70" s="104">
        <v>0</v>
      </c>
      <c r="E70" s="17"/>
      <c r="F70" s="104">
        <v>0</v>
      </c>
      <c r="G70" s="17"/>
      <c r="H70" s="104">
        <v>0</v>
      </c>
      <c r="I70" s="17"/>
      <c r="J70" s="104">
        <v>0</v>
      </c>
      <c r="K70" s="17"/>
      <c r="L70" s="104">
        <v>0</v>
      </c>
      <c r="M70" s="17"/>
      <c r="N70" s="104">
        <v>0</v>
      </c>
      <c r="O70" s="17"/>
      <c r="P70" s="104">
        <v>7835</v>
      </c>
      <c r="Q70" s="17"/>
      <c r="R70" s="104">
        <v>10440</v>
      </c>
      <c r="S70" s="17"/>
      <c r="T70" s="104">
        <v>20859</v>
      </c>
      <c r="U70" s="17"/>
      <c r="V70" s="104">
        <v>31313</v>
      </c>
      <c r="W70" s="17"/>
      <c r="X70" s="104">
        <v>0</v>
      </c>
      <c r="Y70" s="17"/>
      <c r="Z70" s="104">
        <v>0</v>
      </c>
    </row>
    <row r="71" spans="1:26" s="3" customFormat="1" ht="15" customHeight="1" x14ac:dyDescent="0.35">
      <c r="A71" s="1"/>
      <c r="B71" s="106" t="s">
        <v>27</v>
      </c>
      <c r="C71" s="17"/>
      <c r="D71" s="104">
        <v>545</v>
      </c>
      <c r="E71" s="17"/>
      <c r="F71" s="104">
        <v>508</v>
      </c>
      <c r="G71" s="17"/>
      <c r="H71" s="104">
        <v>508</v>
      </c>
      <c r="I71" s="17"/>
      <c r="J71" s="104">
        <v>508</v>
      </c>
      <c r="K71" s="17"/>
      <c r="L71" s="104">
        <v>508</v>
      </c>
      <c r="M71" s="17"/>
      <c r="N71" s="104">
        <v>508</v>
      </c>
      <c r="O71" s="17"/>
      <c r="P71" s="104">
        <v>508</v>
      </c>
      <c r="Q71" s="17"/>
      <c r="R71" s="104">
        <v>522</v>
      </c>
      <c r="S71" s="17"/>
      <c r="T71" s="104">
        <v>1101</v>
      </c>
      <c r="U71" s="17"/>
      <c r="V71" s="104">
        <v>0</v>
      </c>
      <c r="W71" s="17"/>
      <c r="X71" s="104">
        <v>0</v>
      </c>
      <c r="Y71" s="17"/>
      <c r="Z71" s="104">
        <v>0</v>
      </c>
    </row>
    <row r="72" spans="1:26" s="3" customFormat="1" ht="15" customHeight="1" x14ac:dyDescent="0.35">
      <c r="A72" s="1"/>
      <c r="B72" s="106" t="s">
        <v>26</v>
      </c>
      <c r="C72" s="17"/>
      <c r="D72" s="104">
        <v>13562</v>
      </c>
      <c r="E72" s="17"/>
      <c r="F72" s="104">
        <v>14797</v>
      </c>
      <c r="G72" s="17"/>
      <c r="H72" s="104">
        <v>11678</v>
      </c>
      <c r="I72" s="17"/>
      <c r="J72" s="104">
        <v>13071</v>
      </c>
      <c r="K72" s="17"/>
      <c r="L72" s="104">
        <v>14205</v>
      </c>
      <c r="M72" s="17"/>
      <c r="N72" s="104">
        <v>15551</v>
      </c>
      <c r="O72" s="17"/>
      <c r="P72" s="104">
        <v>17362</v>
      </c>
      <c r="Q72" s="17"/>
      <c r="R72" s="104">
        <v>18909</v>
      </c>
      <c r="S72" s="17"/>
      <c r="T72" s="104">
        <v>20023</v>
      </c>
      <c r="U72" s="17"/>
      <c r="V72" s="104">
        <v>624</v>
      </c>
      <c r="W72" s="17"/>
      <c r="X72" s="104">
        <v>3290</v>
      </c>
      <c r="Y72" s="17"/>
      <c r="Z72" s="104">
        <v>0</v>
      </c>
    </row>
    <row r="73" spans="1:26" s="3" customFormat="1" ht="15" customHeight="1" x14ac:dyDescent="0.35">
      <c r="A73" s="1"/>
      <c r="B73" s="106" t="s">
        <v>124</v>
      </c>
      <c r="C73" s="17"/>
      <c r="D73" s="104">
        <v>0</v>
      </c>
      <c r="E73" s="17"/>
      <c r="F73" s="104">
        <v>0</v>
      </c>
      <c r="G73" s="17"/>
      <c r="H73" s="104">
        <v>0</v>
      </c>
      <c r="I73" s="17"/>
      <c r="J73" s="104">
        <v>0</v>
      </c>
      <c r="K73" s="17"/>
      <c r="L73" s="104">
        <v>0</v>
      </c>
      <c r="M73" s="17"/>
      <c r="N73" s="104">
        <v>0</v>
      </c>
      <c r="O73" s="17"/>
      <c r="P73" s="104">
        <v>0</v>
      </c>
      <c r="Q73" s="17"/>
      <c r="R73" s="104">
        <v>0</v>
      </c>
      <c r="S73" s="17"/>
      <c r="T73" s="104">
        <v>0</v>
      </c>
      <c r="U73" s="17"/>
      <c r="V73" s="104">
        <v>31313</v>
      </c>
      <c r="W73" s="17"/>
      <c r="X73" s="104">
        <v>0</v>
      </c>
      <c r="Y73" s="17">
        <v>0</v>
      </c>
      <c r="Z73" s="104">
        <v>3582</v>
      </c>
    </row>
    <row r="74" spans="1:26" s="3" customFormat="1" ht="15" customHeight="1" x14ac:dyDescent="0.35">
      <c r="A74" s="1"/>
      <c r="B74" s="106" t="s">
        <v>29</v>
      </c>
      <c r="C74" s="17"/>
      <c r="D74" s="104">
        <v>0</v>
      </c>
      <c r="E74" s="17"/>
      <c r="F74" s="104">
        <v>0</v>
      </c>
      <c r="G74" s="17"/>
      <c r="H74" s="104">
        <v>0</v>
      </c>
      <c r="I74" s="17"/>
      <c r="J74" s="104">
        <v>0</v>
      </c>
      <c r="K74" s="17"/>
      <c r="L74" s="104">
        <v>0</v>
      </c>
      <c r="M74" s="17"/>
      <c r="N74" s="104">
        <v>0</v>
      </c>
      <c r="O74" s="17"/>
      <c r="P74" s="104">
        <v>0</v>
      </c>
      <c r="Q74" s="17"/>
      <c r="R74" s="104">
        <v>0</v>
      </c>
      <c r="S74" s="17"/>
      <c r="T74" s="104">
        <v>0</v>
      </c>
      <c r="U74" s="17"/>
      <c r="V74" s="104">
        <v>0</v>
      </c>
      <c r="W74" s="17"/>
      <c r="X74" s="104">
        <v>0</v>
      </c>
      <c r="Y74" s="17">
        <v>0</v>
      </c>
      <c r="Z74" s="104">
        <v>423</v>
      </c>
    </row>
    <row r="75" spans="1:26" s="3" customFormat="1" ht="15" customHeight="1" x14ac:dyDescent="0.35">
      <c r="A75" s="1"/>
      <c r="B75" s="106" t="s">
        <v>30</v>
      </c>
      <c r="C75" s="17"/>
      <c r="D75" s="104">
        <v>883</v>
      </c>
      <c r="E75" s="17"/>
      <c r="F75" s="104">
        <v>883</v>
      </c>
      <c r="G75" s="17"/>
      <c r="H75" s="104">
        <v>1143</v>
      </c>
      <c r="I75" s="17"/>
      <c r="J75" s="104">
        <v>1299</v>
      </c>
      <c r="K75" s="17"/>
      <c r="L75" s="104">
        <v>1455</v>
      </c>
      <c r="M75" s="17"/>
      <c r="N75" s="104">
        <v>1610</v>
      </c>
      <c r="O75" s="17"/>
      <c r="P75" s="104">
        <v>1783</v>
      </c>
      <c r="Q75" s="17"/>
      <c r="R75" s="104">
        <v>2016</v>
      </c>
      <c r="S75" s="17"/>
      <c r="T75" s="104">
        <v>1176</v>
      </c>
      <c r="U75" s="17"/>
      <c r="V75" s="104">
        <v>2203</v>
      </c>
      <c r="W75" s="17"/>
      <c r="X75" s="104">
        <v>12070</v>
      </c>
      <c r="Y75" s="17"/>
      <c r="Z75" s="104">
        <v>14440</v>
      </c>
    </row>
    <row r="76" spans="1:26" s="3" customFormat="1" ht="15" customHeight="1" x14ac:dyDescent="0.35">
      <c r="A76" s="1"/>
      <c r="B76" s="106" t="s">
        <v>10</v>
      </c>
      <c r="C76" s="17"/>
      <c r="D76" s="104">
        <v>46016</v>
      </c>
      <c r="E76" s="17"/>
      <c r="F76" s="104">
        <v>44912</v>
      </c>
      <c r="G76" s="17"/>
      <c r="H76" s="104">
        <v>49096</v>
      </c>
      <c r="I76" s="17"/>
      <c r="J76" s="104">
        <v>52891</v>
      </c>
      <c r="K76" s="17"/>
      <c r="L76" s="104">
        <v>61139</v>
      </c>
      <c r="M76" s="17"/>
      <c r="N76" s="104">
        <v>40239</v>
      </c>
      <c r="O76" s="17"/>
      <c r="P76" s="104">
        <v>37998</v>
      </c>
      <c r="Q76" s="17"/>
      <c r="R76" s="104">
        <v>36112</v>
      </c>
      <c r="S76" s="17"/>
      <c r="T76" s="104">
        <v>13225</v>
      </c>
      <c r="U76" s="17"/>
      <c r="V76" s="104">
        <v>11460</v>
      </c>
      <c r="W76" s="17"/>
      <c r="X76" s="104">
        <v>18973</v>
      </c>
      <c r="Y76" s="17"/>
      <c r="Z76" s="104">
        <v>12263</v>
      </c>
    </row>
    <row r="77" spans="1:26" s="3" customFormat="1" ht="15.75" customHeight="1" x14ac:dyDescent="0.35">
      <c r="A77" s="1"/>
      <c r="B77" s="106" t="s">
        <v>138</v>
      </c>
      <c r="C77" s="17"/>
      <c r="D77" s="104">
        <v>31902</v>
      </c>
      <c r="E77" s="17"/>
      <c r="F77" s="104">
        <v>21366</v>
      </c>
      <c r="G77" s="17"/>
      <c r="H77" s="104">
        <v>21586</v>
      </c>
      <c r="I77" s="17"/>
      <c r="J77" s="104">
        <v>21109</v>
      </c>
      <c r="K77" s="17"/>
      <c r="L77" s="104">
        <v>21415</v>
      </c>
      <c r="M77" s="17"/>
      <c r="N77" s="104">
        <v>20814</v>
      </c>
      <c r="O77" s="17"/>
      <c r="P77" s="104">
        <v>10643</v>
      </c>
      <c r="Q77" s="17"/>
      <c r="R77" s="104">
        <v>10393</v>
      </c>
      <c r="S77" s="17"/>
      <c r="T77" s="104">
        <v>0</v>
      </c>
      <c r="U77" s="17"/>
      <c r="V77" s="104">
        <v>0</v>
      </c>
      <c r="W77" s="17"/>
      <c r="X77" s="104">
        <v>0</v>
      </c>
      <c r="Y77" s="17"/>
      <c r="Z77" s="104">
        <v>0</v>
      </c>
    </row>
    <row r="78" spans="1:26" s="3" customFormat="1" ht="15" customHeight="1" x14ac:dyDescent="0.35">
      <c r="A78" s="1"/>
      <c r="B78" s="106" t="s">
        <v>17</v>
      </c>
      <c r="C78" s="17"/>
      <c r="D78" s="104">
        <v>0</v>
      </c>
      <c r="E78" s="17"/>
      <c r="F78" s="104">
        <v>0</v>
      </c>
      <c r="G78" s="17"/>
      <c r="H78" s="104">
        <v>0</v>
      </c>
      <c r="I78" s="17"/>
      <c r="J78" s="104">
        <v>0</v>
      </c>
      <c r="K78" s="17"/>
      <c r="L78" s="104">
        <v>0</v>
      </c>
      <c r="M78" s="17"/>
      <c r="N78" s="104">
        <v>0</v>
      </c>
      <c r="O78" s="17"/>
      <c r="P78" s="104">
        <v>0</v>
      </c>
      <c r="Q78" s="17"/>
      <c r="R78" s="104">
        <v>0</v>
      </c>
      <c r="S78" s="17"/>
      <c r="T78" s="104">
        <v>0</v>
      </c>
      <c r="U78" s="17"/>
      <c r="V78" s="104">
        <v>0</v>
      </c>
      <c r="W78" s="17"/>
      <c r="X78" s="104">
        <v>610</v>
      </c>
      <c r="Y78" s="17"/>
      <c r="Z78" s="104">
        <v>8261</v>
      </c>
    </row>
    <row r="79" spans="1:26" s="3" customFormat="1" ht="15.75" customHeight="1" x14ac:dyDescent="0.35">
      <c r="A79" s="1"/>
      <c r="B79" s="106" t="s">
        <v>36</v>
      </c>
      <c r="C79" s="17"/>
      <c r="D79" s="104">
        <v>0</v>
      </c>
      <c r="E79" s="17"/>
      <c r="F79" s="104">
        <v>0</v>
      </c>
      <c r="G79" s="17"/>
      <c r="H79" s="104">
        <v>0</v>
      </c>
      <c r="I79" s="17"/>
      <c r="J79" s="104">
        <v>0</v>
      </c>
      <c r="K79" s="17"/>
      <c r="L79" s="104">
        <v>0</v>
      </c>
      <c r="M79" s="17"/>
      <c r="N79" s="104">
        <v>0</v>
      </c>
      <c r="O79" s="17"/>
      <c r="P79" s="104">
        <v>0</v>
      </c>
      <c r="Q79" s="17"/>
      <c r="R79" s="104">
        <v>0</v>
      </c>
      <c r="S79" s="17"/>
      <c r="T79" s="104">
        <v>0</v>
      </c>
      <c r="U79" s="17"/>
      <c r="V79" s="104">
        <v>0</v>
      </c>
      <c r="W79" s="17"/>
      <c r="X79" s="104">
        <v>0</v>
      </c>
      <c r="Y79" s="17"/>
      <c r="Z79" s="104">
        <v>549</v>
      </c>
    </row>
    <row r="80" spans="1:26" s="3" customFormat="1" ht="15" customHeight="1" x14ac:dyDescent="0.35">
      <c r="A80" s="1"/>
      <c r="B80" s="106" t="s">
        <v>33</v>
      </c>
      <c r="C80" s="17"/>
      <c r="D80" s="105">
        <v>0</v>
      </c>
      <c r="E80" s="17"/>
      <c r="F80" s="105">
        <v>451</v>
      </c>
      <c r="G80" s="17"/>
      <c r="H80" s="105">
        <v>0</v>
      </c>
      <c r="I80" s="17"/>
      <c r="J80" s="105">
        <v>0</v>
      </c>
      <c r="K80" s="17"/>
      <c r="L80" s="105">
        <v>875</v>
      </c>
      <c r="M80" s="17"/>
      <c r="N80" s="105">
        <v>875</v>
      </c>
      <c r="O80" s="17"/>
      <c r="P80" s="105">
        <v>875</v>
      </c>
      <c r="Q80" s="17"/>
      <c r="R80" s="105">
        <v>875</v>
      </c>
      <c r="S80" s="17"/>
      <c r="T80" s="105">
        <v>0</v>
      </c>
      <c r="U80" s="17"/>
      <c r="V80" s="105">
        <v>0</v>
      </c>
      <c r="W80" s="17"/>
      <c r="X80" s="105">
        <v>0</v>
      </c>
      <c r="Y80" s="17"/>
      <c r="Z80" s="105">
        <v>0</v>
      </c>
    </row>
    <row r="81" spans="1:26" s="27" customFormat="1" ht="15" customHeight="1" x14ac:dyDescent="0.35">
      <c r="B81" s="11"/>
      <c r="C81" s="29"/>
      <c r="E81" s="29"/>
      <c r="G81" s="29"/>
      <c r="I81" s="29"/>
      <c r="K81" s="29"/>
      <c r="M81" s="29"/>
      <c r="O81" s="29"/>
      <c r="Q81" s="29"/>
      <c r="S81" s="28"/>
      <c r="T81" s="28"/>
      <c r="U81" s="28"/>
      <c r="V81" s="28"/>
      <c r="W81" s="28"/>
      <c r="X81" s="28"/>
      <c r="Y81" s="28"/>
      <c r="Z81" s="28"/>
    </row>
    <row r="82" spans="1:26" s="27" customFormat="1" ht="15" customHeight="1" x14ac:dyDescent="0.35">
      <c r="B82" s="108" t="s">
        <v>37</v>
      </c>
      <c r="C82" s="19"/>
      <c r="D82" s="109">
        <v>378788</v>
      </c>
      <c r="E82" s="19"/>
      <c r="F82" s="109">
        <v>378054</v>
      </c>
      <c r="G82" s="19"/>
      <c r="H82" s="109">
        <v>213362</v>
      </c>
      <c r="I82" s="19"/>
      <c r="J82" s="109">
        <f>204524</f>
        <v>204524</v>
      </c>
      <c r="K82" s="19"/>
      <c r="L82" s="109">
        <v>210755</v>
      </c>
      <c r="M82" s="19"/>
      <c r="N82" s="109">
        <v>187303</v>
      </c>
      <c r="O82" s="19"/>
      <c r="P82" s="109">
        <v>163940</v>
      </c>
      <c r="Q82" s="19"/>
      <c r="R82" s="109">
        <v>167344</v>
      </c>
      <c r="S82" s="19"/>
      <c r="T82" s="109">
        <v>129575</v>
      </c>
      <c r="U82" s="19"/>
      <c r="V82" s="109">
        <v>113851</v>
      </c>
      <c r="W82" s="19"/>
      <c r="X82" s="109">
        <v>98538</v>
      </c>
      <c r="Y82" s="19"/>
      <c r="Z82" s="109">
        <v>146967</v>
      </c>
    </row>
    <row r="83" spans="1:26" s="27" customFormat="1" ht="10" customHeight="1" x14ac:dyDescent="0.35">
      <c r="B83" s="3"/>
      <c r="C83" s="29"/>
      <c r="D83" s="89"/>
      <c r="E83" s="29"/>
      <c r="F83" s="89"/>
      <c r="G83" s="29"/>
      <c r="H83" s="89"/>
      <c r="I83" s="29"/>
      <c r="J83" s="89"/>
      <c r="K83" s="29"/>
      <c r="L83" s="89"/>
      <c r="M83" s="29"/>
      <c r="N83" s="89"/>
      <c r="O83" s="29"/>
      <c r="P83" s="89"/>
      <c r="Q83" s="29"/>
      <c r="R83" s="89"/>
      <c r="S83" s="29"/>
      <c r="T83" s="89"/>
      <c r="U83" s="29"/>
      <c r="V83" s="30"/>
      <c r="W83" s="29"/>
      <c r="X83" s="30"/>
      <c r="Y83" s="29"/>
      <c r="Z83" s="30"/>
    </row>
    <row r="84" spans="1:26" s="27" customFormat="1" ht="15" customHeight="1" x14ac:dyDescent="0.35">
      <c r="B84" s="108" t="s">
        <v>38</v>
      </c>
      <c r="C84" s="19"/>
      <c r="D84" s="109">
        <v>582831</v>
      </c>
      <c r="E84" s="19"/>
      <c r="F84" s="109">
        <v>553927</v>
      </c>
      <c r="G84" s="19"/>
      <c r="H84" s="109">
        <v>386732</v>
      </c>
      <c r="I84" s="19"/>
      <c r="J84" s="109">
        <v>363966</v>
      </c>
      <c r="K84" s="19"/>
      <c r="L84" s="109">
        <v>391415</v>
      </c>
      <c r="M84" s="19"/>
      <c r="N84" s="109">
        <v>362598</v>
      </c>
      <c r="O84" s="19"/>
      <c r="P84" s="109">
        <v>338517</v>
      </c>
      <c r="Q84" s="19"/>
      <c r="R84" s="109">
        <v>360940</v>
      </c>
      <c r="S84" s="19"/>
      <c r="T84" s="109">
        <v>301654</v>
      </c>
      <c r="U84" s="19"/>
      <c r="V84" s="109">
        <v>273592</v>
      </c>
      <c r="W84" s="19"/>
      <c r="X84" s="109">
        <v>238741</v>
      </c>
      <c r="Y84" s="19"/>
      <c r="Z84" s="109">
        <v>256456</v>
      </c>
    </row>
    <row r="85" spans="1:26" s="27" customFormat="1" ht="10" customHeight="1" x14ac:dyDescent="0.35">
      <c r="B85" s="3"/>
      <c r="C85" s="29"/>
      <c r="D85" s="90"/>
      <c r="E85" s="29"/>
      <c r="F85" s="90"/>
      <c r="G85" s="29"/>
      <c r="H85" s="90"/>
      <c r="I85" s="29"/>
      <c r="J85" s="90"/>
      <c r="K85" s="29"/>
      <c r="L85" s="90"/>
      <c r="M85" s="29"/>
      <c r="N85" s="90"/>
      <c r="O85" s="29"/>
      <c r="P85" s="90"/>
      <c r="Q85" s="29"/>
      <c r="R85" s="90"/>
      <c r="S85" s="29"/>
      <c r="T85" s="90"/>
      <c r="U85" s="29"/>
      <c r="W85" s="29"/>
      <c r="Y85" s="29"/>
    </row>
    <row r="86" spans="1:26" s="27" customFormat="1" ht="15" customHeight="1" x14ac:dyDescent="0.35">
      <c r="B86" s="108" t="s">
        <v>39</v>
      </c>
      <c r="C86" s="29"/>
      <c r="D86" s="91"/>
      <c r="E86" s="29"/>
      <c r="F86" s="91"/>
      <c r="G86" s="29"/>
      <c r="H86" s="91"/>
      <c r="I86" s="29"/>
      <c r="J86" s="91"/>
      <c r="K86" s="29"/>
      <c r="L86" s="91"/>
      <c r="M86" s="29"/>
      <c r="N86" s="91"/>
      <c r="O86" s="29"/>
      <c r="P86" s="91"/>
      <c r="Q86" s="29"/>
      <c r="R86" s="91"/>
      <c r="S86" s="29"/>
      <c r="T86" s="91"/>
      <c r="U86" s="29"/>
      <c r="W86" s="29"/>
      <c r="Y86" s="29"/>
    </row>
    <row r="87" spans="1:26" s="3" customFormat="1" ht="15" customHeight="1" x14ac:dyDescent="0.35">
      <c r="A87" s="1"/>
      <c r="B87" s="106" t="s">
        <v>40</v>
      </c>
      <c r="C87" s="17"/>
      <c r="D87" s="104">
        <v>138442</v>
      </c>
      <c r="E87" s="17"/>
      <c r="F87" s="104">
        <v>138442</v>
      </c>
      <c r="G87" s="17"/>
      <c r="H87" s="104">
        <v>138439</v>
      </c>
      <c r="I87" s="17"/>
      <c r="J87" s="104">
        <v>138439</v>
      </c>
      <c r="K87" s="17"/>
      <c r="L87" s="104">
        <v>199219</v>
      </c>
      <c r="M87" s="17"/>
      <c r="N87" s="104">
        <v>199211</v>
      </c>
      <c r="O87" s="17"/>
      <c r="P87" s="104">
        <v>199211</v>
      </c>
      <c r="Q87" s="17"/>
      <c r="R87" s="104">
        <v>199211</v>
      </c>
      <c r="S87" s="17"/>
      <c r="T87" s="104">
        <v>199211</v>
      </c>
      <c r="U87" s="17"/>
      <c r="V87" s="104">
        <v>199211</v>
      </c>
      <c r="W87" s="17"/>
      <c r="X87" s="104">
        <v>200297</v>
      </c>
      <c r="Y87" s="17"/>
      <c r="Z87" s="104">
        <v>195080</v>
      </c>
    </row>
    <row r="88" spans="1:26" s="3" customFormat="1" ht="15" customHeight="1" x14ac:dyDescent="0.35">
      <c r="A88" s="1"/>
      <c r="B88" s="106" t="s">
        <v>41</v>
      </c>
      <c r="C88" s="17"/>
      <c r="D88" s="104">
        <v>2450</v>
      </c>
      <c r="E88" s="17"/>
      <c r="F88" s="104">
        <v>2450</v>
      </c>
      <c r="G88" s="17"/>
      <c r="H88" s="104">
        <v>3193</v>
      </c>
      <c r="I88" s="17"/>
      <c r="J88" s="104">
        <v>3193</v>
      </c>
      <c r="K88" s="17"/>
      <c r="L88" s="104">
        <v>0</v>
      </c>
      <c r="M88" s="17"/>
      <c r="N88" s="104">
        <v>0</v>
      </c>
      <c r="O88" s="17"/>
      <c r="P88" s="104">
        <v>0</v>
      </c>
      <c r="Q88" s="17"/>
      <c r="R88" s="104">
        <v>0</v>
      </c>
      <c r="S88" s="17"/>
      <c r="T88" s="104">
        <v>0</v>
      </c>
      <c r="U88" s="17"/>
      <c r="V88" s="104">
        <v>-2674</v>
      </c>
      <c r="W88" s="17"/>
      <c r="X88" s="104">
        <v>-2674</v>
      </c>
      <c r="Y88" s="17"/>
      <c r="Z88" s="104">
        <v>-2674</v>
      </c>
    </row>
    <row r="89" spans="1:26" s="3" customFormat="1" ht="15" customHeight="1" x14ac:dyDescent="0.35">
      <c r="A89" s="1"/>
      <c r="B89" s="106" t="s">
        <v>163</v>
      </c>
      <c r="C89" s="17"/>
      <c r="D89" s="104">
        <v>774</v>
      </c>
      <c r="E89" s="17"/>
      <c r="F89" s="104">
        <v>774</v>
      </c>
      <c r="G89" s="17"/>
      <c r="H89" s="104">
        <v>0</v>
      </c>
      <c r="I89" s="17"/>
      <c r="J89" s="104">
        <v>774</v>
      </c>
      <c r="K89" s="17"/>
      <c r="L89" s="104">
        <v>0</v>
      </c>
      <c r="M89" s="17"/>
      <c r="N89" s="104">
        <v>0</v>
      </c>
      <c r="O89" s="17"/>
      <c r="P89" s="104">
        <v>0</v>
      </c>
      <c r="Q89" s="17"/>
      <c r="R89" s="104">
        <v>0</v>
      </c>
      <c r="S89" s="17"/>
      <c r="T89" s="104">
        <v>0</v>
      </c>
      <c r="U89" s="17"/>
      <c r="V89" s="104">
        <v>0</v>
      </c>
      <c r="W89" s="17"/>
      <c r="X89" s="104">
        <v>0</v>
      </c>
      <c r="Y89" s="17"/>
      <c r="Z89" s="104">
        <v>0</v>
      </c>
    </row>
    <row r="90" spans="1:26" s="3" customFormat="1" ht="15" customHeight="1" x14ac:dyDescent="0.35">
      <c r="A90" s="1"/>
      <c r="B90" s="106" t="s">
        <v>161</v>
      </c>
      <c r="C90" s="17"/>
      <c r="D90" s="104">
        <v>10965</v>
      </c>
      <c r="E90" s="17"/>
      <c r="F90" s="104">
        <v>10965</v>
      </c>
      <c r="G90" s="17"/>
      <c r="H90" s="104">
        <v>10965</v>
      </c>
      <c r="I90" s="17"/>
      <c r="J90" s="104">
        <v>10965</v>
      </c>
      <c r="K90" s="17"/>
      <c r="L90" s="104">
        <v>0</v>
      </c>
      <c r="M90" s="17"/>
      <c r="N90" s="104">
        <v>0</v>
      </c>
      <c r="O90" s="17"/>
      <c r="P90" s="104">
        <v>0</v>
      </c>
      <c r="Q90" s="17"/>
      <c r="R90" s="104">
        <v>-60780</v>
      </c>
      <c r="S90" s="17"/>
      <c r="T90" s="104">
        <v>0</v>
      </c>
      <c r="U90" s="17"/>
      <c r="V90" s="104">
        <v>0</v>
      </c>
      <c r="W90" s="17"/>
      <c r="X90" s="104">
        <v>0</v>
      </c>
      <c r="Y90" s="17"/>
      <c r="Z90" s="104">
        <v>0</v>
      </c>
    </row>
    <row r="91" spans="1:26" s="3" customFormat="1" ht="15" customHeight="1" x14ac:dyDescent="0.35">
      <c r="A91" s="1"/>
      <c r="B91" s="106" t="s">
        <v>42</v>
      </c>
      <c r="C91" s="17"/>
      <c r="D91" s="104">
        <v>-21475</v>
      </c>
      <c r="E91" s="17"/>
      <c r="F91" s="104">
        <v>-18035</v>
      </c>
      <c r="G91" s="17"/>
      <c r="H91" s="104">
        <v>-14542</v>
      </c>
      <c r="I91" s="17"/>
      <c r="J91" s="104">
        <v>0</v>
      </c>
      <c r="K91" s="17"/>
      <c r="L91" s="104">
        <f>-43692-64</f>
        <v>-43756</v>
      </c>
      <c r="M91" s="17"/>
      <c r="N91" s="104">
        <v>-59296</v>
      </c>
      <c r="O91" s="17"/>
      <c r="P91" s="104">
        <v>-60103</v>
      </c>
      <c r="Q91" s="17"/>
      <c r="R91" s="104">
        <v>0</v>
      </c>
      <c r="S91" s="17"/>
      <c r="T91" s="104">
        <v>-70534</v>
      </c>
      <c r="U91" s="17"/>
      <c r="V91" s="104">
        <v>-83331</v>
      </c>
      <c r="W91" s="17"/>
      <c r="X91" s="104">
        <v>-100542</v>
      </c>
      <c r="Y91" s="17"/>
      <c r="Z91" s="104">
        <v>-105981</v>
      </c>
    </row>
    <row r="92" spans="1:26" s="3" customFormat="1" ht="15" customHeight="1" x14ac:dyDescent="0.35">
      <c r="A92" s="1"/>
      <c r="B92" s="106" t="s">
        <v>156</v>
      </c>
      <c r="C92" s="17"/>
      <c r="D92" s="104">
        <v>599</v>
      </c>
      <c r="E92" s="17"/>
      <c r="F92" s="104">
        <v>599</v>
      </c>
      <c r="G92" s="17"/>
      <c r="H92" s="104">
        <v>599</v>
      </c>
      <c r="I92" s="17"/>
      <c r="J92" s="104">
        <v>599</v>
      </c>
      <c r="K92" s="17"/>
      <c r="L92" s="104">
        <v>599</v>
      </c>
      <c r="M92" s="17"/>
      <c r="N92" s="104">
        <v>599</v>
      </c>
      <c r="O92" s="17"/>
      <c r="P92" s="104">
        <v>599</v>
      </c>
      <c r="Q92" s="17"/>
      <c r="R92" s="104">
        <v>599</v>
      </c>
      <c r="S92" s="17"/>
      <c r="T92" s="104">
        <v>599</v>
      </c>
      <c r="U92" s="17"/>
      <c r="V92" s="104">
        <v>599</v>
      </c>
      <c r="W92" s="17"/>
      <c r="X92" s="104">
        <v>0</v>
      </c>
      <c r="Y92" s="17"/>
      <c r="Z92" s="104">
        <v>0</v>
      </c>
    </row>
    <row r="93" spans="1:26" s="3" customFormat="1" ht="15" customHeight="1" x14ac:dyDescent="0.35">
      <c r="A93" s="1"/>
      <c r="B93" s="106" t="s">
        <v>43</v>
      </c>
      <c r="C93" s="17"/>
      <c r="D93" s="105">
        <v>-1110</v>
      </c>
      <c r="E93" s="17"/>
      <c r="F93" s="105">
        <v>-2090</v>
      </c>
      <c r="G93" s="17"/>
      <c r="H93" s="105">
        <v>361</v>
      </c>
      <c r="I93" s="17"/>
      <c r="J93" s="105">
        <v>-656</v>
      </c>
      <c r="K93" s="17"/>
      <c r="L93" s="105">
        <v>-2814</v>
      </c>
      <c r="M93" s="17"/>
      <c r="N93" s="105">
        <v>-5491</v>
      </c>
      <c r="O93" s="17"/>
      <c r="P93" s="105">
        <v>-3120</v>
      </c>
      <c r="Q93" s="17"/>
      <c r="R93" s="105">
        <v>-3351</v>
      </c>
      <c r="S93" s="17"/>
      <c r="T93" s="105">
        <v>-939</v>
      </c>
      <c r="U93" s="17"/>
      <c r="V93" s="105">
        <v>-10793</v>
      </c>
      <c r="W93" s="17"/>
      <c r="X93" s="105">
        <v>-10282</v>
      </c>
      <c r="Y93" s="17"/>
      <c r="Z93" s="105">
        <v>-9896</v>
      </c>
    </row>
    <row r="94" spans="1:26" s="27" customFormat="1" ht="10" customHeight="1" x14ac:dyDescent="0.35">
      <c r="B94" s="31"/>
      <c r="C94" s="33"/>
      <c r="D94" s="103"/>
      <c r="E94" s="33"/>
      <c r="F94" s="103"/>
      <c r="G94" s="33"/>
      <c r="H94" s="103"/>
      <c r="I94" s="33"/>
      <c r="J94" s="103"/>
      <c r="K94" s="33"/>
      <c r="L94" s="103"/>
      <c r="M94" s="33"/>
      <c r="N94" s="103"/>
      <c r="O94" s="33"/>
      <c r="P94" s="103"/>
      <c r="Q94" s="33"/>
      <c r="R94" s="78"/>
      <c r="S94" s="33"/>
      <c r="T94" s="78"/>
      <c r="U94" s="33"/>
      <c r="V94" s="78"/>
      <c r="W94" s="33"/>
      <c r="X94" s="78"/>
      <c r="Y94" s="33"/>
      <c r="Z94" s="78"/>
    </row>
    <row r="95" spans="1:26" s="27" customFormat="1" ht="15" customHeight="1" x14ac:dyDescent="0.35">
      <c r="B95" s="108" t="s">
        <v>44</v>
      </c>
      <c r="C95" s="19"/>
      <c r="D95" s="109">
        <v>130645</v>
      </c>
      <c r="E95" s="19"/>
      <c r="F95" s="109">
        <v>133105</v>
      </c>
      <c r="G95" s="19"/>
      <c r="H95" s="109">
        <v>139015</v>
      </c>
      <c r="I95" s="19"/>
      <c r="J95" s="109">
        <v>152540</v>
      </c>
      <c r="K95" s="19"/>
      <c r="L95" s="109">
        <v>153248</v>
      </c>
      <c r="M95" s="19"/>
      <c r="N95" s="109">
        <v>135023</v>
      </c>
      <c r="O95" s="19"/>
      <c r="P95" s="109">
        <v>136587</v>
      </c>
      <c r="Q95" s="19"/>
      <c r="R95" s="109">
        <v>135679</v>
      </c>
      <c r="S95" s="19"/>
      <c r="T95" s="109">
        <v>128337</v>
      </c>
      <c r="U95" s="19"/>
      <c r="V95" s="109">
        <v>103012</v>
      </c>
      <c r="W95" s="19"/>
      <c r="X95" s="109">
        <v>86799</v>
      </c>
      <c r="Y95" s="19"/>
      <c r="Z95" s="109">
        <v>76529</v>
      </c>
    </row>
    <row r="96" spans="1:26" s="27" customFormat="1" ht="15" customHeight="1" x14ac:dyDescent="0.35">
      <c r="B96" s="3"/>
      <c r="C96" s="29"/>
      <c r="D96" s="90"/>
      <c r="E96" s="29"/>
      <c r="F96" s="90"/>
      <c r="G96" s="29"/>
      <c r="H96" s="90"/>
      <c r="I96" s="29"/>
      <c r="J96" s="90"/>
      <c r="K96" s="29"/>
      <c r="L96" s="90"/>
      <c r="M96" s="29"/>
      <c r="N96" s="90"/>
      <c r="O96" s="29"/>
      <c r="P96" s="90"/>
      <c r="Q96" s="29"/>
      <c r="R96" s="90"/>
      <c r="S96" s="29"/>
      <c r="T96" s="90"/>
      <c r="U96" s="29"/>
      <c r="V96" s="29"/>
      <c r="W96" s="29"/>
      <c r="X96" s="29"/>
      <c r="Y96" s="29"/>
      <c r="Z96" s="29"/>
    </row>
    <row r="97" spans="2:26" s="27" customFormat="1" ht="15" customHeight="1" thickBot="1" x14ac:dyDescent="0.4">
      <c r="B97" s="108" t="s">
        <v>45</v>
      </c>
      <c r="C97" s="19"/>
      <c r="D97" s="110">
        <v>713476</v>
      </c>
      <c r="E97" s="19"/>
      <c r="F97" s="110">
        <v>687032</v>
      </c>
      <c r="G97" s="19"/>
      <c r="H97" s="110">
        <v>525747</v>
      </c>
      <c r="I97" s="19"/>
      <c r="J97" s="110">
        <v>516506</v>
      </c>
      <c r="K97" s="19"/>
      <c r="L97" s="110">
        <v>544663</v>
      </c>
      <c r="M97" s="19"/>
      <c r="N97" s="110">
        <v>497621</v>
      </c>
      <c r="O97" s="19"/>
      <c r="P97" s="110">
        <v>475104</v>
      </c>
      <c r="Q97" s="19"/>
      <c r="R97" s="110">
        <v>496619</v>
      </c>
      <c r="S97" s="19"/>
      <c r="T97" s="110">
        <v>429991</v>
      </c>
      <c r="U97" s="19"/>
      <c r="V97" s="110">
        <v>376604</v>
      </c>
      <c r="W97" s="19"/>
      <c r="X97" s="110">
        <v>325540</v>
      </c>
      <c r="Y97" s="19"/>
      <c r="Z97" s="110">
        <v>332985</v>
      </c>
    </row>
    <row r="98" spans="2:26" ht="15" thickTop="1" x14ac:dyDescent="0.35">
      <c r="S98" s="98"/>
      <c r="U98" s="98"/>
      <c r="W98" s="98"/>
      <c r="Y98" s="98"/>
    </row>
    <row r="99" spans="2:26" x14ac:dyDescent="0.35">
      <c r="S99" s="98"/>
      <c r="U99" s="98"/>
      <c r="W99" s="98"/>
      <c r="Y99" s="98"/>
    </row>
    <row r="100" spans="2:26" x14ac:dyDescent="0.35">
      <c r="S100" s="98"/>
      <c r="U100" s="98"/>
      <c r="W100" s="98"/>
      <c r="Y100" s="98"/>
    </row>
    <row r="101" spans="2:26" x14ac:dyDescent="0.35">
      <c r="S101" s="98"/>
      <c r="U101" s="98"/>
      <c r="W101" s="98"/>
      <c r="Y101" s="98"/>
    </row>
    <row r="102" spans="2:26" x14ac:dyDescent="0.35">
      <c r="S102" s="98"/>
      <c r="U102" s="98"/>
      <c r="W102" s="98"/>
      <c r="Y102" s="98"/>
    </row>
    <row r="103" spans="2:26" x14ac:dyDescent="0.35">
      <c r="S103" s="98"/>
      <c r="U103" s="98"/>
      <c r="W103" s="98"/>
      <c r="Y103" s="98"/>
    </row>
    <row r="104" spans="2:26" x14ac:dyDescent="0.35">
      <c r="S104" s="98"/>
      <c r="U104" s="98"/>
      <c r="W104" s="98"/>
      <c r="Y104" s="98"/>
    </row>
    <row r="105" spans="2:26" x14ac:dyDescent="0.35">
      <c r="S105" s="98"/>
      <c r="U105" s="98"/>
      <c r="W105" s="98"/>
      <c r="Y105" s="98"/>
    </row>
    <row r="106" spans="2:26" x14ac:dyDescent="0.35">
      <c r="S106" s="98"/>
      <c r="U106" s="98"/>
      <c r="W106" s="98"/>
      <c r="Y106" s="98"/>
    </row>
    <row r="107" spans="2:26" x14ac:dyDescent="0.35">
      <c r="S107" s="98"/>
      <c r="U107" s="98"/>
      <c r="W107" s="98"/>
      <c r="Y107" s="98"/>
    </row>
    <row r="108" spans="2:26" x14ac:dyDescent="0.35">
      <c r="S108" s="98"/>
      <c r="U108" s="98"/>
      <c r="W108" s="98"/>
      <c r="Y108" s="98"/>
    </row>
    <row r="109" spans="2:26" x14ac:dyDescent="0.35">
      <c r="S109" s="98"/>
      <c r="U109" s="98"/>
      <c r="W109" s="98"/>
      <c r="Y109" s="98"/>
    </row>
    <row r="110" spans="2:26" x14ac:dyDescent="0.35">
      <c r="S110" s="98"/>
      <c r="U110" s="98"/>
      <c r="W110" s="98"/>
    </row>
    <row r="111" spans="2:26" x14ac:dyDescent="0.35">
      <c r="S111" s="98"/>
      <c r="U111" s="98"/>
      <c r="W111" s="98"/>
    </row>
    <row r="112" spans="2:26" x14ac:dyDescent="0.35">
      <c r="S112" s="98"/>
      <c r="U112" s="98"/>
      <c r="W112" s="98"/>
    </row>
    <row r="113" spans="19:23" x14ac:dyDescent="0.35">
      <c r="S113" s="98"/>
      <c r="U113" s="98"/>
      <c r="W113" s="98"/>
    </row>
    <row r="114" spans="19:23" x14ac:dyDescent="0.35">
      <c r="S114" s="98"/>
      <c r="U114" s="98"/>
      <c r="W114" s="98"/>
    </row>
    <row r="115" spans="19:23" x14ac:dyDescent="0.35">
      <c r="S115" s="98"/>
      <c r="U115" s="98"/>
      <c r="W115" s="98"/>
    </row>
    <row r="116" spans="19:23" x14ac:dyDescent="0.35">
      <c r="S116" s="98"/>
      <c r="U116" s="98"/>
      <c r="W116" s="98"/>
    </row>
    <row r="117" spans="19:23" x14ac:dyDescent="0.35">
      <c r="S117" s="98"/>
      <c r="U117" s="98"/>
      <c r="W117" s="98"/>
    </row>
    <row r="118" spans="19:23" x14ac:dyDescent="0.35">
      <c r="S118" s="98"/>
      <c r="U118" s="98"/>
      <c r="W118" s="98"/>
    </row>
    <row r="119" spans="19:23" x14ac:dyDescent="0.35">
      <c r="S119" s="98"/>
      <c r="U119" s="98"/>
      <c r="W119" s="98"/>
    </row>
    <row r="120" spans="19:23" x14ac:dyDescent="0.35">
      <c r="S120" s="98"/>
      <c r="U120" s="98"/>
      <c r="W120" s="98"/>
    </row>
    <row r="121" spans="19:23" x14ac:dyDescent="0.35">
      <c r="S121" s="98"/>
      <c r="U121" s="98"/>
      <c r="W121" s="98"/>
    </row>
    <row r="122" spans="19:23" x14ac:dyDescent="0.35">
      <c r="U122" s="98"/>
      <c r="W122" s="98"/>
    </row>
  </sheetData>
  <mergeCells count="1">
    <mergeCell ref="D8:Z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2"/>
  <sheetViews>
    <sheetView showGridLines="0" tabSelected="1" zoomScale="80" zoomScaleNormal="80" workbookViewId="0">
      <pane xSplit="2" ySplit="10" topLeftCell="J83" activePane="bottomRight" state="frozen"/>
      <selection activeCell="A11" sqref="A11"/>
      <selection pane="topRight" activeCell="A11" sqref="A11"/>
      <selection pane="bottomLeft" activeCell="A11" sqref="A11"/>
      <selection pane="bottomRight" activeCell="M3" sqref="M3"/>
    </sheetView>
  </sheetViews>
  <sheetFormatPr defaultColWidth="18.7265625" defaultRowHeight="15" customHeight="1" x14ac:dyDescent="0.35"/>
  <cols>
    <col min="1" max="1" width="1.7265625" style="27" customWidth="1"/>
    <col min="2" max="2" width="61.54296875" style="59" customWidth="1"/>
    <col min="3" max="3" width="14.7265625" style="54" customWidth="1"/>
    <col min="4" max="4" width="1.1796875" style="32" customWidth="1"/>
    <col min="5" max="5" width="14.7265625" style="54" customWidth="1"/>
    <col min="6" max="6" width="1.1796875" style="32" customWidth="1"/>
    <col min="7" max="7" width="14.7265625" style="54" customWidth="1"/>
    <col min="8" max="8" width="1.1796875" style="32" customWidth="1"/>
    <col min="9" max="9" width="14.7265625" style="54" customWidth="1"/>
    <col min="10" max="10" width="1.1796875" style="32" customWidth="1"/>
    <col min="11" max="11" width="14.7265625" style="54" customWidth="1"/>
    <col min="12" max="12" width="1.1796875" style="32" customWidth="1"/>
    <col min="13" max="13" width="14.7265625" style="54" customWidth="1"/>
    <col min="14" max="14" width="1.1796875" style="32" customWidth="1"/>
    <col min="15" max="15" width="14.7265625" style="54" customWidth="1"/>
    <col min="16" max="16" width="1.1796875" style="32" customWidth="1"/>
    <col min="17" max="17" width="14.7265625" style="54" customWidth="1"/>
    <col min="18" max="18" width="1.1796875" style="32" customWidth="1"/>
    <col min="19" max="19" width="14.7265625" style="54" customWidth="1"/>
    <col min="20" max="20" width="1.1796875" style="32" customWidth="1"/>
    <col min="21" max="21" width="14.7265625" style="54" customWidth="1"/>
    <col min="22" max="22" width="1.1796875" style="32" customWidth="1"/>
    <col min="23" max="23" width="14.7265625" style="54" customWidth="1"/>
    <col min="24" max="24" width="1.1796875" style="32" customWidth="1"/>
    <col min="25" max="25" width="14.7265625" style="54" customWidth="1"/>
    <col min="26" max="16384" width="18.7265625" style="59"/>
  </cols>
  <sheetData>
    <row r="1" spans="1:25" s="26" customFormat="1" ht="15" customHeight="1" x14ac:dyDescent="0.35">
      <c r="A1" s="1"/>
      <c r="B1" s="54"/>
      <c r="C1" s="55"/>
      <c r="D1" s="4"/>
      <c r="E1" s="55"/>
      <c r="F1" s="4"/>
      <c r="G1" s="55"/>
      <c r="H1" s="4"/>
      <c r="I1" s="55"/>
      <c r="J1" s="4"/>
      <c r="K1" s="55"/>
      <c r="L1" s="4"/>
      <c r="M1" s="55"/>
      <c r="N1" s="4"/>
      <c r="O1" s="55"/>
      <c r="P1" s="4"/>
      <c r="Q1" s="55"/>
      <c r="R1" s="4"/>
      <c r="S1" s="55"/>
      <c r="T1" s="4"/>
      <c r="U1" s="55"/>
      <c r="V1" s="4"/>
      <c r="W1" s="55"/>
      <c r="X1" s="4"/>
      <c r="Y1" s="55"/>
    </row>
    <row r="2" spans="1:25" s="26" customFormat="1" ht="15" customHeight="1" x14ac:dyDescent="0.35">
      <c r="A2" s="1"/>
      <c r="B2" s="7" t="s">
        <v>1</v>
      </c>
      <c r="C2" s="55"/>
      <c r="D2" s="4"/>
      <c r="E2" s="55"/>
      <c r="F2" s="4"/>
      <c r="G2" s="55"/>
      <c r="H2" s="4"/>
      <c r="I2" s="55"/>
      <c r="J2" s="4"/>
      <c r="K2" s="55"/>
      <c r="L2" s="4"/>
      <c r="M2" s="55"/>
      <c r="N2" s="4"/>
      <c r="O2" s="55"/>
      <c r="P2" s="4"/>
      <c r="Q2" s="55"/>
      <c r="R2" s="4"/>
      <c r="S2" s="55"/>
      <c r="T2" s="4"/>
      <c r="U2" s="55"/>
      <c r="V2" s="4"/>
      <c r="W2" s="55"/>
      <c r="X2" s="4"/>
      <c r="Y2" s="55"/>
    </row>
    <row r="3" spans="1:25" s="26" customFormat="1" ht="10" customHeight="1" x14ac:dyDescent="0.35">
      <c r="A3" s="1"/>
      <c r="B3" s="7"/>
      <c r="C3" s="55"/>
      <c r="D3" s="4"/>
      <c r="E3" s="55"/>
      <c r="F3" s="4"/>
      <c r="G3" s="55"/>
      <c r="H3" s="4"/>
      <c r="I3" s="55"/>
      <c r="J3" s="4"/>
      <c r="K3" s="55"/>
      <c r="L3" s="4"/>
      <c r="M3" s="55"/>
      <c r="N3" s="4"/>
      <c r="O3" s="55"/>
      <c r="P3" s="4"/>
      <c r="Q3" s="55"/>
      <c r="R3" s="4"/>
      <c r="S3" s="55"/>
      <c r="T3" s="4"/>
      <c r="U3" s="55"/>
      <c r="V3" s="4"/>
      <c r="W3" s="55"/>
      <c r="X3" s="4"/>
      <c r="Y3" s="55"/>
    </row>
    <row r="4" spans="1:25" s="26" customFormat="1" ht="15" customHeight="1" x14ac:dyDescent="0.35">
      <c r="A4" s="1"/>
      <c r="B4" s="56" t="s">
        <v>67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</row>
    <row r="5" spans="1:25" s="26" customFormat="1" ht="15" customHeight="1" x14ac:dyDescent="0.35">
      <c r="A5" s="1"/>
      <c r="B5" s="101" t="s">
        <v>3</v>
      </c>
      <c r="C5" s="55"/>
      <c r="D5" s="4"/>
      <c r="E5" s="55"/>
      <c r="F5" s="4"/>
      <c r="G5" s="55"/>
      <c r="H5" s="4"/>
      <c r="I5" s="55"/>
      <c r="J5" s="4"/>
      <c r="K5" s="55"/>
      <c r="L5" s="4"/>
      <c r="M5" s="55"/>
      <c r="N5" s="4"/>
      <c r="O5" s="55"/>
      <c r="P5" s="4"/>
      <c r="Q5" s="55"/>
      <c r="R5" s="4"/>
      <c r="S5" s="55"/>
      <c r="T5" s="4"/>
      <c r="U5" s="55"/>
      <c r="V5" s="4"/>
      <c r="W5" s="55"/>
      <c r="X5" s="4"/>
      <c r="Y5" s="55"/>
    </row>
    <row r="6" spans="1:25" s="26" customFormat="1" ht="15" customHeight="1" x14ac:dyDescent="0.35">
      <c r="A6" s="1"/>
      <c r="B6" s="101" t="s">
        <v>126</v>
      </c>
      <c r="C6" s="55"/>
      <c r="D6" s="4"/>
      <c r="E6" s="55"/>
      <c r="F6" s="4"/>
      <c r="G6" s="55"/>
      <c r="H6" s="4"/>
      <c r="I6" s="55"/>
      <c r="J6" s="4"/>
      <c r="K6" s="55"/>
      <c r="L6" s="4"/>
      <c r="M6" s="55"/>
      <c r="N6" s="4"/>
      <c r="O6" s="55"/>
      <c r="P6" s="4"/>
      <c r="Q6" s="55"/>
      <c r="R6" s="4"/>
      <c r="S6" s="55"/>
      <c r="T6" s="4"/>
      <c r="U6" s="55"/>
      <c r="V6" s="4"/>
      <c r="W6" s="55"/>
      <c r="X6" s="4"/>
      <c r="Y6" s="55"/>
    </row>
    <row r="7" spans="1:25" s="58" customFormat="1" ht="10" customHeight="1" x14ac:dyDescent="0.35">
      <c r="A7" s="1"/>
      <c r="B7" s="9"/>
      <c r="C7" s="11"/>
      <c r="D7" s="57"/>
      <c r="E7" s="11"/>
      <c r="F7" s="57"/>
      <c r="G7" s="11"/>
      <c r="H7" s="57"/>
      <c r="I7" s="11"/>
      <c r="J7" s="57"/>
      <c r="K7" s="11"/>
      <c r="L7" s="57"/>
      <c r="M7" s="11"/>
      <c r="N7" s="57"/>
      <c r="O7" s="11"/>
      <c r="P7" s="57"/>
      <c r="Q7" s="11"/>
      <c r="R7" s="57"/>
      <c r="S7" s="11"/>
      <c r="T7" s="57"/>
      <c r="U7" s="11"/>
      <c r="V7" s="57"/>
      <c r="W7" s="11"/>
      <c r="X7" s="57"/>
      <c r="Y7" s="11"/>
    </row>
    <row r="8" spans="1:25" s="3" customFormat="1" ht="15" customHeight="1" x14ac:dyDescent="0.35">
      <c r="A8" s="1"/>
      <c r="C8" s="166" t="s">
        <v>150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</row>
    <row r="9" spans="1:25" s="3" customFormat="1" ht="15" customHeight="1" x14ac:dyDescent="0.35">
      <c r="A9" s="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s="14" customFormat="1" ht="15" customHeight="1" x14ac:dyDescent="0.35">
      <c r="A10" s="13"/>
      <c r="C10" s="114">
        <v>45565</v>
      </c>
      <c r="D10" s="15"/>
      <c r="E10" s="114">
        <v>45473</v>
      </c>
      <c r="F10" s="15"/>
      <c r="G10" s="114">
        <v>45382</v>
      </c>
      <c r="H10" s="15"/>
      <c r="I10" s="114">
        <v>45291</v>
      </c>
      <c r="J10" s="15"/>
      <c r="K10" s="114">
        <v>45199</v>
      </c>
      <c r="L10" s="15"/>
      <c r="M10" s="114">
        <v>45107</v>
      </c>
      <c r="N10" s="15"/>
      <c r="O10" s="114">
        <v>45016</v>
      </c>
      <c r="P10" s="15"/>
      <c r="Q10" s="114">
        <v>44926</v>
      </c>
      <c r="R10" s="15"/>
      <c r="S10" s="114">
        <v>44561</v>
      </c>
      <c r="T10" s="15"/>
      <c r="U10" s="114">
        <v>44196</v>
      </c>
      <c r="V10" s="15"/>
      <c r="W10" s="114">
        <v>43830</v>
      </c>
      <c r="X10" s="15"/>
      <c r="Y10" s="114">
        <v>43465</v>
      </c>
    </row>
    <row r="11" spans="1:25" ht="5.15" customHeight="1" x14ac:dyDescent="0.35">
      <c r="B11" s="11"/>
      <c r="C11" s="68"/>
      <c r="D11" s="62"/>
      <c r="E11" s="68"/>
      <c r="F11" s="62"/>
      <c r="G11" s="68"/>
      <c r="H11" s="62"/>
      <c r="I11" s="68"/>
      <c r="J11" s="62"/>
      <c r="K11" s="68"/>
      <c r="L11" s="62"/>
      <c r="M11" s="68"/>
      <c r="N11" s="62"/>
      <c r="O11" s="68"/>
      <c r="P11" s="62"/>
      <c r="Q11" s="68"/>
      <c r="R11" s="62"/>
      <c r="S11" s="68"/>
      <c r="T11" s="62"/>
      <c r="U11" s="68"/>
      <c r="V11" s="62"/>
      <c r="W11" s="68"/>
      <c r="X11" s="62"/>
      <c r="Y11" s="68"/>
    </row>
    <row r="12" spans="1:25" ht="15" customHeight="1" x14ac:dyDescent="0.35">
      <c r="B12" s="115" t="s">
        <v>68</v>
      </c>
      <c r="C12" s="4"/>
      <c r="D12" s="54"/>
      <c r="E12" s="4"/>
      <c r="F12" s="54"/>
      <c r="G12" s="4"/>
      <c r="H12" s="54"/>
      <c r="I12" s="4"/>
      <c r="J12" s="54"/>
      <c r="K12" s="4"/>
      <c r="L12" s="54"/>
      <c r="M12" s="4"/>
      <c r="N12" s="54"/>
      <c r="O12" s="4"/>
      <c r="P12" s="54"/>
      <c r="Q12" s="4"/>
      <c r="R12" s="54"/>
      <c r="S12" s="4"/>
      <c r="T12" s="54"/>
      <c r="U12" s="4"/>
      <c r="V12" s="54"/>
      <c r="W12" s="4"/>
      <c r="X12" s="54"/>
      <c r="Y12" s="4"/>
    </row>
    <row r="13" spans="1:25" ht="15" customHeight="1" x14ac:dyDescent="0.35">
      <c r="B13" s="60"/>
      <c r="C13" s="79"/>
      <c r="D13" s="53"/>
      <c r="E13" s="79"/>
      <c r="F13" s="53"/>
      <c r="G13" s="79"/>
      <c r="H13" s="53"/>
      <c r="I13" s="79"/>
      <c r="J13" s="53"/>
      <c r="K13" s="79"/>
      <c r="L13" s="53"/>
      <c r="M13" s="79"/>
      <c r="N13" s="53"/>
      <c r="O13" s="79"/>
      <c r="P13" s="53"/>
      <c r="Q13" s="79"/>
      <c r="R13" s="53"/>
      <c r="S13" s="79"/>
      <c r="T13" s="53"/>
      <c r="U13" s="79"/>
      <c r="V13" s="53"/>
      <c r="W13" s="79"/>
      <c r="X13" s="53"/>
      <c r="Y13" s="79"/>
    </row>
    <row r="14" spans="1:25" ht="15" customHeight="1" x14ac:dyDescent="0.35">
      <c r="B14" s="115" t="s">
        <v>115</v>
      </c>
      <c r="C14" s="117">
        <v>-20893</v>
      </c>
      <c r="D14" s="99"/>
      <c r="E14" s="117">
        <v>-17557</v>
      </c>
      <c r="F14" s="99"/>
      <c r="G14" s="117">
        <v>-14528</v>
      </c>
      <c r="H14" s="99"/>
      <c r="I14" s="117">
        <v>15480</v>
      </c>
      <c r="J14" s="99"/>
      <c r="K14" s="117">
        <v>18018</v>
      </c>
      <c r="L14" s="99"/>
      <c r="M14" s="117">
        <v>1469</v>
      </c>
      <c r="N14" s="99"/>
      <c r="O14" s="117">
        <v>677</v>
      </c>
      <c r="P14" s="99"/>
      <c r="Q14" s="117">
        <v>10122</v>
      </c>
      <c r="R14" s="99"/>
      <c r="S14" s="117">
        <v>21033</v>
      </c>
      <c r="T14" s="99"/>
      <c r="U14" s="117">
        <v>9782</v>
      </c>
      <c r="V14" s="99"/>
      <c r="W14" s="117">
        <v>-14665</v>
      </c>
      <c r="X14" s="99"/>
      <c r="Y14" s="117">
        <v>32088</v>
      </c>
    </row>
    <row r="15" spans="1:25" ht="15" customHeight="1" x14ac:dyDescent="0.35">
      <c r="B15" s="115" t="s">
        <v>116</v>
      </c>
      <c r="C15" s="117">
        <v>0</v>
      </c>
      <c r="D15" s="99"/>
      <c r="E15" s="117">
        <v>0</v>
      </c>
      <c r="F15" s="99"/>
      <c r="G15" s="117">
        <v>0</v>
      </c>
      <c r="H15" s="99"/>
      <c r="I15" s="117">
        <v>0</v>
      </c>
      <c r="J15" s="99"/>
      <c r="K15" s="117">
        <v>0</v>
      </c>
      <c r="L15" s="99"/>
      <c r="M15" s="117">
        <v>0</v>
      </c>
      <c r="N15" s="99"/>
      <c r="O15" s="117">
        <v>0</v>
      </c>
      <c r="P15" s="99"/>
      <c r="Q15" s="117">
        <v>0</v>
      </c>
      <c r="R15" s="99"/>
      <c r="S15" s="117">
        <v>13281</v>
      </c>
      <c r="T15" s="99"/>
      <c r="U15" s="117">
        <v>7423</v>
      </c>
      <c r="V15" s="99"/>
      <c r="W15" s="117">
        <v>24669</v>
      </c>
      <c r="X15" s="99"/>
      <c r="Y15" s="117">
        <v>0</v>
      </c>
    </row>
    <row r="16" spans="1:25" ht="15" customHeight="1" x14ac:dyDescent="0.35">
      <c r="B16" s="60"/>
      <c r="C16" s="61"/>
      <c r="D16" s="80"/>
      <c r="E16" s="61"/>
      <c r="F16" s="80"/>
      <c r="G16" s="61"/>
      <c r="H16" s="80"/>
      <c r="I16" s="61"/>
      <c r="J16" s="80"/>
      <c r="K16" s="61"/>
      <c r="L16" s="80"/>
      <c r="M16" s="61"/>
      <c r="N16" s="80"/>
      <c r="O16" s="61"/>
      <c r="P16" s="80"/>
      <c r="Q16" s="61"/>
      <c r="R16" s="80"/>
      <c r="S16" s="61"/>
      <c r="T16" s="80"/>
      <c r="U16" s="61"/>
      <c r="V16" s="80"/>
      <c r="W16" s="61"/>
      <c r="X16" s="80"/>
      <c r="Y16" s="61"/>
    </row>
    <row r="17" spans="2:25" ht="15" customHeight="1" x14ac:dyDescent="0.35">
      <c r="B17" s="115" t="s">
        <v>69</v>
      </c>
      <c r="C17" s="62"/>
      <c r="D17" s="80"/>
      <c r="E17" s="62"/>
      <c r="F17" s="80"/>
      <c r="G17" s="62"/>
      <c r="H17" s="80"/>
      <c r="I17" s="62"/>
      <c r="J17" s="80"/>
      <c r="K17" s="62"/>
      <c r="L17" s="80"/>
      <c r="M17" s="62"/>
      <c r="N17" s="80"/>
      <c r="O17" s="62"/>
      <c r="P17" s="80"/>
      <c r="Q17" s="62"/>
      <c r="R17" s="80"/>
      <c r="S17" s="62"/>
      <c r="T17" s="80"/>
      <c r="U17" s="62"/>
      <c r="V17" s="80"/>
      <c r="W17" s="62"/>
      <c r="X17" s="80"/>
      <c r="Y17" s="62"/>
    </row>
    <row r="18" spans="2:25" ht="15" customHeight="1" x14ac:dyDescent="0.35">
      <c r="B18" s="115" t="s">
        <v>70</v>
      </c>
      <c r="C18" s="61"/>
      <c r="D18" s="80"/>
      <c r="E18" s="61"/>
      <c r="F18" s="80"/>
      <c r="G18" s="61"/>
      <c r="H18" s="80"/>
      <c r="I18" s="61"/>
      <c r="J18" s="80"/>
      <c r="K18" s="61"/>
      <c r="L18" s="80"/>
      <c r="M18" s="61"/>
      <c r="N18" s="80"/>
      <c r="O18" s="61"/>
      <c r="P18" s="80"/>
      <c r="Q18" s="61"/>
      <c r="R18" s="80"/>
      <c r="S18" s="61"/>
      <c r="T18" s="80"/>
      <c r="U18" s="61"/>
      <c r="V18" s="80"/>
      <c r="W18" s="61"/>
      <c r="X18" s="80"/>
      <c r="Y18" s="61"/>
    </row>
    <row r="19" spans="2:25" ht="15" customHeight="1" x14ac:dyDescent="0.35">
      <c r="B19" s="118" t="s">
        <v>71</v>
      </c>
      <c r="C19" s="104">
        <v>16943</v>
      </c>
      <c r="D19" s="81"/>
      <c r="E19" s="104">
        <v>10970</v>
      </c>
      <c r="F19" s="81"/>
      <c r="G19" s="104">
        <v>5279</v>
      </c>
      <c r="H19" s="81"/>
      <c r="I19" s="104">
        <v>25863</v>
      </c>
      <c r="J19" s="81"/>
      <c r="K19" s="104">
        <v>19092</v>
      </c>
      <c r="L19" s="81"/>
      <c r="M19" s="104">
        <v>12432</v>
      </c>
      <c r="N19" s="81"/>
      <c r="O19" s="104">
        <v>6134</v>
      </c>
      <c r="P19" s="81"/>
      <c r="Q19" s="104">
        <v>17438</v>
      </c>
      <c r="R19" s="81"/>
      <c r="S19" s="104">
        <v>15301</v>
      </c>
      <c r="T19" s="81"/>
      <c r="U19" s="104">
        <v>11758</v>
      </c>
      <c r="V19" s="81"/>
      <c r="W19" s="104">
        <v>5268</v>
      </c>
      <c r="X19" s="81"/>
      <c r="Y19" s="104">
        <v>7660</v>
      </c>
    </row>
    <row r="20" spans="2:25" ht="15" customHeight="1" x14ac:dyDescent="0.35">
      <c r="B20" s="118" t="s">
        <v>135</v>
      </c>
      <c r="C20" s="104">
        <v>17748</v>
      </c>
      <c r="D20" s="81"/>
      <c r="E20" s="104">
        <v>11898</v>
      </c>
      <c r="F20" s="81"/>
      <c r="G20" s="104">
        <v>4945</v>
      </c>
      <c r="H20" s="81"/>
      <c r="I20" s="104">
        <v>4616</v>
      </c>
      <c r="J20" s="81"/>
      <c r="K20" s="104">
        <v>4493</v>
      </c>
      <c r="L20" s="81"/>
      <c r="M20" s="104">
        <v>1829</v>
      </c>
      <c r="N20" s="81"/>
      <c r="O20" s="104">
        <v>1683</v>
      </c>
      <c r="P20" s="81"/>
      <c r="Q20" s="104">
        <v>5039</v>
      </c>
      <c r="R20" s="81"/>
      <c r="S20" s="104">
        <v>3292</v>
      </c>
      <c r="T20" s="81"/>
      <c r="U20" s="104">
        <v>4106</v>
      </c>
      <c r="V20" s="81"/>
      <c r="W20" s="104">
        <v>5336</v>
      </c>
      <c r="X20" s="81"/>
      <c r="Y20" s="104">
        <v>7421</v>
      </c>
    </row>
    <row r="21" spans="2:25" ht="15" customHeight="1" x14ac:dyDescent="0.35">
      <c r="B21" s="118" t="s">
        <v>136</v>
      </c>
      <c r="C21" s="104">
        <v>0</v>
      </c>
      <c r="D21" s="81"/>
      <c r="E21" s="104">
        <v>0</v>
      </c>
      <c r="F21" s="81"/>
      <c r="G21" s="104">
        <v>0</v>
      </c>
      <c r="H21" s="81"/>
      <c r="I21" s="104">
        <v>1220</v>
      </c>
      <c r="J21" s="81"/>
      <c r="K21" s="104">
        <v>1221</v>
      </c>
      <c r="L21" s="81"/>
      <c r="M21" s="104">
        <v>1221</v>
      </c>
      <c r="N21" s="81"/>
      <c r="O21" s="104">
        <v>885</v>
      </c>
      <c r="P21" s="81"/>
      <c r="Q21" s="104">
        <v>3814</v>
      </c>
      <c r="R21" s="81"/>
      <c r="S21" s="104">
        <v>3032</v>
      </c>
      <c r="T21" s="81"/>
      <c r="U21" s="104">
        <v>0</v>
      </c>
      <c r="V21" s="81"/>
      <c r="W21" s="104">
        <v>0</v>
      </c>
      <c r="X21" s="81"/>
      <c r="Y21" s="104">
        <v>0</v>
      </c>
    </row>
    <row r="22" spans="2:25" ht="15" customHeight="1" x14ac:dyDescent="0.35">
      <c r="B22" s="118" t="s">
        <v>137</v>
      </c>
      <c r="C22" s="104">
        <v>0</v>
      </c>
      <c r="D22" s="81"/>
      <c r="E22" s="104">
        <v>0</v>
      </c>
      <c r="F22" s="81"/>
      <c r="G22" s="104">
        <v>0</v>
      </c>
      <c r="H22" s="81"/>
      <c r="I22" s="104">
        <v>0</v>
      </c>
      <c r="J22" s="81"/>
      <c r="K22" s="104">
        <v>0</v>
      </c>
      <c r="L22" s="81"/>
      <c r="M22" s="104">
        <v>0</v>
      </c>
      <c r="N22" s="81"/>
      <c r="O22" s="104">
        <v>0</v>
      </c>
      <c r="P22" s="81"/>
      <c r="Q22" s="104">
        <v>0</v>
      </c>
      <c r="R22" s="81"/>
      <c r="S22" s="104">
        <v>0</v>
      </c>
      <c r="T22" s="81"/>
      <c r="U22" s="104">
        <v>0</v>
      </c>
      <c r="V22" s="81"/>
      <c r="W22" s="104">
        <v>0</v>
      </c>
      <c r="X22" s="81"/>
      <c r="Y22" s="104">
        <v>0</v>
      </c>
    </row>
    <row r="23" spans="2:25" ht="15" customHeight="1" x14ac:dyDescent="0.35">
      <c r="B23" s="118" t="s">
        <v>140</v>
      </c>
      <c r="C23" s="104">
        <v>0</v>
      </c>
      <c r="D23" s="81"/>
      <c r="E23" s="104">
        <v>0</v>
      </c>
      <c r="F23" s="81"/>
      <c r="G23" s="104">
        <v>0</v>
      </c>
      <c r="H23" s="81"/>
      <c r="I23" s="104">
        <v>0</v>
      </c>
      <c r="J23" s="81"/>
      <c r="K23" s="104">
        <v>0</v>
      </c>
      <c r="L23" s="81"/>
      <c r="M23" s="104">
        <v>0</v>
      </c>
      <c r="N23" s="81"/>
      <c r="O23" s="104">
        <v>0</v>
      </c>
      <c r="P23" s="81"/>
      <c r="Q23" s="104">
        <v>0</v>
      </c>
      <c r="R23" s="81"/>
      <c r="S23" s="104">
        <v>0</v>
      </c>
      <c r="T23" s="81"/>
      <c r="U23" s="104">
        <v>0</v>
      </c>
      <c r="V23" s="81"/>
      <c r="W23" s="104">
        <v>0</v>
      </c>
      <c r="X23" s="81"/>
      <c r="Y23" s="104">
        <v>0</v>
      </c>
    </row>
    <row r="24" spans="2:25" ht="15" customHeight="1" x14ac:dyDescent="0.35">
      <c r="B24" s="118" t="s">
        <v>128</v>
      </c>
      <c r="C24" s="104">
        <v>0</v>
      </c>
      <c r="D24" s="81"/>
      <c r="E24" s="104">
        <v>0</v>
      </c>
      <c r="F24" s="81"/>
      <c r="G24" s="104">
        <v>0</v>
      </c>
      <c r="H24" s="81"/>
      <c r="I24" s="104">
        <v>474</v>
      </c>
      <c r="J24" s="81"/>
      <c r="K24" s="104">
        <v>474</v>
      </c>
      <c r="L24" s="81"/>
      <c r="M24" s="104">
        <v>474</v>
      </c>
      <c r="N24" s="81"/>
      <c r="O24" s="104">
        <v>62</v>
      </c>
      <c r="P24" s="81"/>
      <c r="Q24" s="104">
        <v>248</v>
      </c>
      <c r="R24" s="81"/>
      <c r="S24" s="104">
        <v>200</v>
      </c>
      <c r="T24" s="81"/>
      <c r="U24" s="104">
        <v>0</v>
      </c>
      <c r="V24" s="81"/>
      <c r="W24" s="104">
        <v>0</v>
      </c>
      <c r="X24" s="81"/>
      <c r="Y24" s="104">
        <v>0</v>
      </c>
    </row>
    <row r="25" spans="2:25" ht="15" customHeight="1" x14ac:dyDescent="0.35">
      <c r="B25" s="118" t="s">
        <v>72</v>
      </c>
      <c r="C25" s="104">
        <v>1974</v>
      </c>
      <c r="D25" s="81"/>
      <c r="E25" s="104">
        <v>1355</v>
      </c>
      <c r="F25" s="81"/>
      <c r="G25" s="104">
        <v>1108</v>
      </c>
      <c r="H25" s="81"/>
      <c r="I25" s="104">
        <v>1156</v>
      </c>
      <c r="J25" s="81"/>
      <c r="K25" s="104">
        <v>1162</v>
      </c>
      <c r="L25" s="81"/>
      <c r="M25" s="104">
        <v>1251</v>
      </c>
      <c r="N25" s="81"/>
      <c r="O25" s="104">
        <v>-1177</v>
      </c>
      <c r="P25" s="81"/>
      <c r="Q25" s="104">
        <v>-7951</v>
      </c>
      <c r="R25" s="81"/>
      <c r="S25" s="104">
        <v>-493</v>
      </c>
      <c r="T25" s="81"/>
      <c r="U25" s="104">
        <v>-8681</v>
      </c>
      <c r="V25" s="81"/>
      <c r="W25" s="104">
        <v>256</v>
      </c>
      <c r="X25" s="81"/>
      <c r="Y25" s="104">
        <v>-7770</v>
      </c>
    </row>
    <row r="26" spans="2:25" ht="15" customHeight="1" x14ac:dyDescent="0.35">
      <c r="B26" s="118" t="s">
        <v>73</v>
      </c>
      <c r="C26" s="104">
        <v>0</v>
      </c>
      <c r="D26" s="81"/>
      <c r="E26" s="104">
        <v>0</v>
      </c>
      <c r="F26" s="81"/>
      <c r="G26" s="104">
        <v>0</v>
      </c>
      <c r="H26" s="81"/>
      <c r="I26" s="104">
        <v>229</v>
      </c>
      <c r="J26" s="81"/>
      <c r="K26" s="104">
        <v>0</v>
      </c>
      <c r="L26" s="81"/>
      <c r="M26" s="104">
        <v>0</v>
      </c>
      <c r="N26" s="81"/>
      <c r="O26" s="104">
        <v>0</v>
      </c>
      <c r="P26" s="81"/>
      <c r="Q26" s="104">
        <v>239</v>
      </c>
      <c r="R26" s="81"/>
      <c r="S26" s="104">
        <v>0</v>
      </c>
      <c r="T26" s="81"/>
      <c r="U26" s="104">
        <v>0</v>
      </c>
      <c r="V26" s="81"/>
      <c r="W26" s="104">
        <v>-692</v>
      </c>
      <c r="X26" s="81"/>
      <c r="Y26" s="104">
        <v>-547</v>
      </c>
    </row>
    <row r="27" spans="2:25" ht="15" customHeight="1" x14ac:dyDescent="0.35">
      <c r="B27" s="118" t="s">
        <v>74</v>
      </c>
      <c r="C27" s="104">
        <v>380</v>
      </c>
      <c r="D27" s="81"/>
      <c r="E27" s="104">
        <v>-469</v>
      </c>
      <c r="F27" s="81"/>
      <c r="G27" s="104">
        <v>-373</v>
      </c>
      <c r="H27" s="81"/>
      <c r="I27" s="104">
        <v>1437</v>
      </c>
      <c r="J27" s="81"/>
      <c r="K27" s="104">
        <v>22</v>
      </c>
      <c r="L27" s="81"/>
      <c r="M27" s="104">
        <v>-188</v>
      </c>
      <c r="N27" s="81"/>
      <c r="O27" s="104">
        <v>-185</v>
      </c>
      <c r="P27" s="81"/>
      <c r="Q27" s="104">
        <v>-5043</v>
      </c>
      <c r="R27" s="81"/>
      <c r="S27" s="104">
        <v>-295</v>
      </c>
      <c r="T27" s="81"/>
      <c r="U27" s="104">
        <v>-20</v>
      </c>
      <c r="V27" s="81"/>
      <c r="W27" s="104">
        <v>809</v>
      </c>
      <c r="X27" s="81"/>
      <c r="Y27" s="104">
        <v>-4279</v>
      </c>
    </row>
    <row r="28" spans="2:25" ht="15" customHeight="1" x14ac:dyDescent="0.35">
      <c r="B28" s="118" t="s">
        <v>75</v>
      </c>
      <c r="C28" s="104">
        <v>934</v>
      </c>
      <c r="D28" s="81"/>
      <c r="E28" s="104">
        <v>483</v>
      </c>
      <c r="F28" s="81"/>
      <c r="G28" s="104">
        <v>1006</v>
      </c>
      <c r="H28" s="81"/>
      <c r="I28" s="104">
        <v>-5838</v>
      </c>
      <c r="J28" s="81"/>
      <c r="K28" s="104">
        <v>1410</v>
      </c>
      <c r="L28" s="81"/>
      <c r="M28" s="104">
        <v>733</v>
      </c>
      <c r="N28" s="81"/>
      <c r="O28" s="104">
        <v>85</v>
      </c>
      <c r="P28" s="81"/>
      <c r="Q28" s="104">
        <v>1656</v>
      </c>
      <c r="R28" s="81"/>
      <c r="S28" s="104">
        <v>-4985</v>
      </c>
      <c r="T28" s="81"/>
      <c r="U28" s="104">
        <v>-5737</v>
      </c>
      <c r="V28" s="81"/>
      <c r="W28" s="104">
        <v>-7400</v>
      </c>
      <c r="X28" s="81"/>
      <c r="Y28" s="104">
        <v>6625</v>
      </c>
    </row>
    <row r="29" spans="2:25" ht="15" customHeight="1" x14ac:dyDescent="0.35">
      <c r="B29" s="118" t="s">
        <v>76</v>
      </c>
      <c r="C29" s="104">
        <v>648</v>
      </c>
      <c r="D29" s="81"/>
      <c r="E29" s="104">
        <v>192</v>
      </c>
      <c r="F29" s="81"/>
      <c r="G29" s="104">
        <v>731</v>
      </c>
      <c r="H29" s="81"/>
      <c r="I29" s="104">
        <v>0</v>
      </c>
      <c r="J29" s="81"/>
      <c r="K29" s="104">
        <v>-4499</v>
      </c>
      <c r="L29" s="81"/>
      <c r="M29" s="104">
        <v>-2669</v>
      </c>
      <c r="N29" s="81"/>
      <c r="O29" s="104">
        <v>220</v>
      </c>
      <c r="P29" s="81"/>
      <c r="Q29" s="104">
        <v>0</v>
      </c>
      <c r="R29" s="81"/>
      <c r="S29" s="104">
        <v>3635</v>
      </c>
      <c r="T29" s="81"/>
      <c r="U29" s="104">
        <v>763</v>
      </c>
      <c r="V29" s="81"/>
      <c r="W29" s="104">
        <v>-872</v>
      </c>
      <c r="X29" s="81"/>
      <c r="Y29" s="104">
        <v>-8200</v>
      </c>
    </row>
    <row r="30" spans="2:25" ht="15" customHeight="1" x14ac:dyDescent="0.35">
      <c r="B30" s="118" t="s">
        <v>56</v>
      </c>
      <c r="C30" s="104">
        <v>0</v>
      </c>
      <c r="D30" s="81"/>
      <c r="E30" s="104">
        <v>0</v>
      </c>
      <c r="F30" s="81"/>
      <c r="G30" s="104">
        <v>0</v>
      </c>
      <c r="H30" s="81"/>
      <c r="I30" s="104">
        <v>0</v>
      </c>
      <c r="J30" s="81"/>
      <c r="K30" s="104">
        <v>0</v>
      </c>
      <c r="L30" s="81"/>
      <c r="M30" s="104">
        <v>0</v>
      </c>
      <c r="N30" s="81"/>
      <c r="O30" s="104">
        <v>0</v>
      </c>
      <c r="P30" s="81"/>
      <c r="Q30" s="104">
        <v>0</v>
      </c>
      <c r="R30" s="81"/>
      <c r="S30" s="104">
        <v>0</v>
      </c>
      <c r="T30" s="81"/>
      <c r="U30" s="104">
        <v>0</v>
      </c>
      <c r="V30" s="81"/>
      <c r="W30" s="104">
        <v>-1143</v>
      </c>
      <c r="X30" s="81"/>
      <c r="Y30" s="104">
        <v>11921</v>
      </c>
    </row>
    <row r="31" spans="2:25" ht="15" customHeight="1" x14ac:dyDescent="0.35">
      <c r="B31" s="118" t="s">
        <v>77</v>
      </c>
      <c r="C31" s="104">
        <v>0</v>
      </c>
      <c r="D31" s="81"/>
      <c r="E31" s="104">
        <v>0</v>
      </c>
      <c r="F31" s="81"/>
      <c r="G31" s="104">
        <v>0</v>
      </c>
      <c r="H31" s="81"/>
      <c r="I31" s="104">
        <v>0</v>
      </c>
      <c r="J31" s="81"/>
      <c r="K31" s="104">
        <v>0</v>
      </c>
      <c r="L31" s="81"/>
      <c r="M31" s="104">
        <v>0</v>
      </c>
      <c r="N31" s="81"/>
      <c r="O31" s="104">
        <v>0</v>
      </c>
      <c r="P31" s="81"/>
      <c r="Q31" s="104">
        <v>0</v>
      </c>
      <c r="R31" s="81"/>
      <c r="S31" s="104">
        <v>0</v>
      </c>
      <c r="T31" s="81"/>
      <c r="U31" s="104">
        <v>0</v>
      </c>
      <c r="V31" s="81"/>
      <c r="W31" s="104">
        <v>-1841</v>
      </c>
      <c r="X31" s="81"/>
      <c r="Y31" s="104">
        <v>0</v>
      </c>
    </row>
    <row r="32" spans="2:25" ht="15" customHeight="1" x14ac:dyDescent="0.35">
      <c r="B32" s="118" t="s">
        <v>78</v>
      </c>
      <c r="C32" s="104">
        <v>0</v>
      </c>
      <c r="D32" s="81"/>
      <c r="E32" s="104">
        <v>0</v>
      </c>
      <c r="F32" s="81"/>
      <c r="G32" s="104">
        <v>0</v>
      </c>
      <c r="H32" s="81"/>
      <c r="I32" s="104">
        <v>0</v>
      </c>
      <c r="J32" s="81"/>
      <c r="K32" s="104">
        <v>0</v>
      </c>
      <c r="L32" s="81"/>
      <c r="M32" s="104">
        <v>0</v>
      </c>
      <c r="N32" s="81"/>
      <c r="O32" s="104">
        <v>0</v>
      </c>
      <c r="P32" s="81"/>
      <c r="Q32" s="104">
        <v>0</v>
      </c>
      <c r="R32" s="81"/>
      <c r="S32" s="104">
        <v>0</v>
      </c>
      <c r="T32" s="81"/>
      <c r="U32" s="104">
        <v>0</v>
      </c>
      <c r="V32" s="81"/>
      <c r="W32" s="104">
        <v>65383</v>
      </c>
      <c r="X32" s="81"/>
      <c r="Y32" s="104">
        <v>231</v>
      </c>
    </row>
    <row r="33" spans="2:25" ht="15" customHeight="1" x14ac:dyDescent="0.35">
      <c r="B33" s="118" t="s">
        <v>117</v>
      </c>
      <c r="C33" s="104">
        <v>0</v>
      </c>
      <c r="D33" s="81"/>
      <c r="E33" s="104">
        <v>0</v>
      </c>
      <c r="F33" s="81"/>
      <c r="G33" s="104">
        <v>0</v>
      </c>
      <c r="H33" s="81"/>
      <c r="I33" s="104">
        <v>0</v>
      </c>
      <c r="J33" s="81"/>
      <c r="K33" s="104">
        <v>0</v>
      </c>
      <c r="L33" s="81"/>
      <c r="M33" s="104">
        <v>0</v>
      </c>
      <c r="N33" s="81"/>
      <c r="O33" s="104">
        <v>0</v>
      </c>
      <c r="P33" s="81"/>
      <c r="Q33" s="104">
        <v>0</v>
      </c>
      <c r="R33" s="81"/>
      <c r="S33" s="104">
        <v>0</v>
      </c>
      <c r="T33" s="81"/>
      <c r="U33" s="104">
        <v>0</v>
      </c>
      <c r="V33" s="81"/>
      <c r="W33" s="104">
        <v>-2611</v>
      </c>
      <c r="X33" s="81"/>
      <c r="Y33" s="104">
        <v>-1906</v>
      </c>
    </row>
    <row r="34" spans="2:25" ht="15" customHeight="1" x14ac:dyDescent="0.35">
      <c r="B34" s="118" t="s">
        <v>79</v>
      </c>
      <c r="C34" s="104">
        <v>0</v>
      </c>
      <c r="D34" s="81"/>
      <c r="E34" s="104">
        <v>0</v>
      </c>
      <c r="F34" s="81"/>
      <c r="G34" s="104">
        <v>0</v>
      </c>
      <c r="H34" s="81"/>
      <c r="I34" s="104">
        <v>0</v>
      </c>
      <c r="J34" s="81"/>
      <c r="K34" s="104">
        <v>0</v>
      </c>
      <c r="L34" s="81"/>
      <c r="M34" s="104">
        <v>0</v>
      </c>
      <c r="N34" s="81"/>
      <c r="O34" s="104">
        <v>0</v>
      </c>
      <c r="P34" s="81"/>
      <c r="Q34" s="104">
        <v>0</v>
      </c>
      <c r="R34" s="81"/>
      <c r="S34" s="104">
        <v>0</v>
      </c>
      <c r="T34" s="81"/>
      <c r="U34" s="104">
        <v>0</v>
      </c>
      <c r="V34" s="81"/>
      <c r="W34" s="104">
        <v>-79268</v>
      </c>
      <c r="X34" s="81"/>
      <c r="Y34" s="104">
        <v>0</v>
      </c>
    </row>
    <row r="35" spans="2:25" ht="15" customHeight="1" x14ac:dyDescent="0.35">
      <c r="B35" s="118" t="s">
        <v>160</v>
      </c>
      <c r="C35" s="104">
        <v>0</v>
      </c>
      <c r="D35" s="81"/>
      <c r="E35" s="104">
        <v>0</v>
      </c>
      <c r="F35" s="81"/>
      <c r="G35" s="104">
        <v>0</v>
      </c>
      <c r="H35" s="81"/>
      <c r="I35" s="104">
        <v>2419</v>
      </c>
      <c r="J35" s="81"/>
      <c r="K35" s="104">
        <v>0</v>
      </c>
      <c r="L35" s="81"/>
      <c r="M35" s="104">
        <v>0</v>
      </c>
      <c r="N35" s="81"/>
      <c r="O35" s="104">
        <v>0</v>
      </c>
      <c r="P35" s="81"/>
      <c r="Q35" s="104">
        <v>0</v>
      </c>
      <c r="R35" s="81"/>
      <c r="S35" s="104">
        <v>0</v>
      </c>
      <c r="T35" s="81"/>
      <c r="U35" s="104">
        <v>0</v>
      </c>
      <c r="V35" s="81"/>
      <c r="W35" s="104">
        <v>0</v>
      </c>
      <c r="X35" s="81"/>
      <c r="Y35" s="104">
        <v>0</v>
      </c>
    </row>
    <row r="36" spans="2:25" ht="15" customHeight="1" x14ac:dyDescent="0.35">
      <c r="B36" s="118" t="s">
        <v>80</v>
      </c>
      <c r="C36" s="104">
        <v>1404</v>
      </c>
      <c r="D36" s="81"/>
      <c r="E36" s="104">
        <v>1047</v>
      </c>
      <c r="F36" s="81"/>
      <c r="G36" s="104">
        <v>1671</v>
      </c>
      <c r="H36" s="81"/>
      <c r="I36" s="104">
        <v>1267</v>
      </c>
      <c r="J36" s="81"/>
      <c r="K36" s="104">
        <v>202</v>
      </c>
      <c r="L36" s="81"/>
      <c r="M36" s="104">
        <v>136</v>
      </c>
      <c r="N36" s="81"/>
      <c r="O36" s="104">
        <v>72</v>
      </c>
      <c r="P36" s="81"/>
      <c r="Q36" s="104">
        <v>383</v>
      </c>
      <c r="R36" s="81"/>
      <c r="S36" s="104">
        <v>403</v>
      </c>
      <c r="T36" s="81"/>
      <c r="U36" s="104">
        <v>501</v>
      </c>
      <c r="V36" s="81"/>
      <c r="W36" s="104">
        <v>0</v>
      </c>
      <c r="X36" s="81"/>
      <c r="Y36" s="104">
        <v>0</v>
      </c>
    </row>
    <row r="37" spans="2:25" ht="15" customHeight="1" x14ac:dyDescent="0.35">
      <c r="B37" s="118" t="s">
        <v>81</v>
      </c>
      <c r="C37" s="104">
        <v>0</v>
      </c>
      <c r="D37" s="81"/>
      <c r="E37" s="104">
        <v>0</v>
      </c>
      <c r="F37" s="81"/>
      <c r="G37" s="104">
        <v>0</v>
      </c>
      <c r="H37" s="81"/>
      <c r="I37" s="104">
        <v>0</v>
      </c>
      <c r="J37" s="81"/>
      <c r="K37" s="104">
        <v>0</v>
      </c>
      <c r="L37" s="81"/>
      <c r="M37" s="104">
        <v>0</v>
      </c>
      <c r="N37" s="81"/>
      <c r="O37" s="104">
        <v>0</v>
      </c>
      <c r="P37" s="81"/>
      <c r="Q37" s="104">
        <v>0</v>
      </c>
      <c r="R37" s="81"/>
      <c r="S37" s="104">
        <v>0</v>
      </c>
      <c r="T37" s="81"/>
      <c r="U37" s="104">
        <v>0</v>
      </c>
      <c r="V37" s="81"/>
      <c r="W37" s="104">
        <v>-506</v>
      </c>
      <c r="X37" s="81"/>
      <c r="Y37" s="104">
        <v>-712</v>
      </c>
    </row>
    <row r="38" spans="2:25" ht="15" customHeight="1" x14ac:dyDescent="0.35">
      <c r="B38" s="118" t="s">
        <v>118</v>
      </c>
      <c r="C38" s="104">
        <v>0</v>
      </c>
      <c r="D38" s="81"/>
      <c r="E38" s="104">
        <v>0</v>
      </c>
      <c r="F38" s="81"/>
      <c r="G38" s="104">
        <v>0</v>
      </c>
      <c r="H38" s="81"/>
      <c r="I38" s="104">
        <v>0</v>
      </c>
      <c r="J38" s="81"/>
      <c r="K38" s="104">
        <v>0</v>
      </c>
      <c r="L38" s="81"/>
      <c r="M38" s="104">
        <v>0</v>
      </c>
      <c r="N38" s="81"/>
      <c r="O38" s="104">
        <v>0</v>
      </c>
      <c r="P38" s="81"/>
      <c r="Q38" s="104">
        <v>0</v>
      </c>
      <c r="R38" s="81"/>
      <c r="S38" s="104">
        <v>0</v>
      </c>
      <c r="T38" s="81"/>
      <c r="U38" s="104">
        <v>0</v>
      </c>
      <c r="V38" s="81"/>
      <c r="W38" s="104">
        <v>991</v>
      </c>
      <c r="X38" s="81"/>
      <c r="Y38" s="104">
        <v>-17547</v>
      </c>
    </row>
    <row r="39" spans="2:25" ht="15" customHeight="1" x14ac:dyDescent="0.35">
      <c r="B39" s="63"/>
      <c r="C39" s="64"/>
      <c r="D39" s="82"/>
      <c r="E39" s="64"/>
      <c r="F39" s="82"/>
      <c r="G39" s="64"/>
      <c r="H39" s="82"/>
      <c r="I39" s="64"/>
      <c r="J39" s="82"/>
      <c r="K39" s="64"/>
      <c r="L39" s="82"/>
      <c r="M39" s="64"/>
      <c r="N39" s="82"/>
      <c r="O39" s="64"/>
      <c r="P39" s="82"/>
      <c r="Q39" s="64"/>
      <c r="R39" s="82"/>
      <c r="S39" s="64"/>
      <c r="T39" s="82"/>
      <c r="U39" s="64"/>
      <c r="V39" s="82"/>
      <c r="W39" s="64"/>
      <c r="X39" s="82"/>
      <c r="Y39" s="64"/>
    </row>
    <row r="40" spans="2:25" ht="15" customHeight="1" x14ac:dyDescent="0.35">
      <c r="B40" s="115" t="s">
        <v>82</v>
      </c>
      <c r="C40" s="64"/>
      <c r="D40" s="82"/>
      <c r="E40" s="64"/>
      <c r="F40" s="82"/>
      <c r="G40" s="64"/>
      <c r="H40" s="82"/>
      <c r="I40" s="64"/>
      <c r="J40" s="82"/>
      <c r="K40" s="64"/>
      <c r="L40" s="82"/>
      <c r="M40" s="64"/>
      <c r="N40" s="82"/>
      <c r="O40" s="64"/>
      <c r="P40" s="82"/>
      <c r="Q40" s="64"/>
      <c r="R40" s="82"/>
      <c r="S40" s="64"/>
      <c r="T40" s="82"/>
      <c r="U40" s="64"/>
      <c r="V40" s="82"/>
      <c r="W40" s="64"/>
      <c r="X40" s="82"/>
      <c r="Y40" s="64"/>
    </row>
    <row r="41" spans="2:25" ht="15" customHeight="1" x14ac:dyDescent="0.35">
      <c r="B41" s="118" t="s">
        <v>7</v>
      </c>
      <c r="C41" s="104">
        <v>-27764</v>
      </c>
      <c r="D41" s="81"/>
      <c r="E41" s="104">
        <v>-10369</v>
      </c>
      <c r="F41" s="81"/>
      <c r="G41" s="104">
        <v>-15973</v>
      </c>
      <c r="H41" s="81"/>
      <c r="I41" s="104">
        <v>16535</v>
      </c>
      <c r="J41" s="81"/>
      <c r="K41" s="104">
        <v>7851</v>
      </c>
      <c r="L41" s="81"/>
      <c r="M41" s="104">
        <v>17136</v>
      </c>
      <c r="N41" s="81"/>
      <c r="O41" s="104">
        <v>26070</v>
      </c>
      <c r="P41" s="81"/>
      <c r="Q41" s="104">
        <v>-45194</v>
      </c>
      <c r="R41" s="81"/>
      <c r="S41" s="104">
        <v>8045</v>
      </c>
      <c r="T41" s="81"/>
      <c r="U41" s="104">
        <v>-28025</v>
      </c>
      <c r="V41" s="81"/>
      <c r="W41" s="104">
        <v>10249</v>
      </c>
      <c r="X41" s="81"/>
      <c r="Y41" s="104">
        <v>-6693</v>
      </c>
    </row>
    <row r="42" spans="2:25" ht="15" customHeight="1" x14ac:dyDescent="0.35">
      <c r="B42" s="118" t="s">
        <v>137</v>
      </c>
      <c r="C42" s="104">
        <v>-3911</v>
      </c>
      <c r="D42" s="81"/>
      <c r="E42" s="104">
        <v>4262</v>
      </c>
      <c r="F42" s="81"/>
      <c r="G42" s="104">
        <v>5808</v>
      </c>
      <c r="H42" s="81"/>
      <c r="I42" s="104">
        <v>-6217</v>
      </c>
      <c r="J42" s="81"/>
      <c r="K42" s="104">
        <v>-7237</v>
      </c>
      <c r="L42" s="81"/>
      <c r="M42" s="104">
        <v>-8132</v>
      </c>
      <c r="N42" s="81"/>
      <c r="O42" s="104">
        <v>855</v>
      </c>
      <c r="P42" s="81"/>
      <c r="Q42" s="104">
        <v>-3703</v>
      </c>
      <c r="R42" s="81"/>
      <c r="S42" s="104">
        <v>0</v>
      </c>
      <c r="T42" s="81"/>
      <c r="U42" s="104">
        <v>0</v>
      </c>
      <c r="V42" s="81"/>
      <c r="W42" s="104">
        <v>0</v>
      </c>
      <c r="X42" s="81"/>
      <c r="Y42" s="104">
        <v>0</v>
      </c>
    </row>
    <row r="43" spans="2:25" ht="15" customHeight="1" x14ac:dyDescent="0.35">
      <c r="B43" s="118" t="s">
        <v>8</v>
      </c>
      <c r="C43" s="104">
        <v>-31017</v>
      </c>
      <c r="D43" s="81"/>
      <c r="E43" s="104">
        <v>-25758</v>
      </c>
      <c r="F43" s="81"/>
      <c r="G43" s="104">
        <v>-22073</v>
      </c>
      <c r="H43" s="81"/>
      <c r="I43" s="104">
        <v>-2923</v>
      </c>
      <c r="J43" s="81"/>
      <c r="K43" s="104">
        <v>-15017</v>
      </c>
      <c r="L43" s="81"/>
      <c r="M43" s="104">
        <v>-23222</v>
      </c>
      <c r="N43" s="81"/>
      <c r="O43" s="104">
        <v>-15330</v>
      </c>
      <c r="P43" s="81"/>
      <c r="Q43" s="104">
        <v>-13649</v>
      </c>
      <c r="R43" s="81"/>
      <c r="S43" s="104">
        <v>-23088</v>
      </c>
      <c r="T43" s="81"/>
      <c r="U43" s="104">
        <v>-7095</v>
      </c>
      <c r="V43" s="81"/>
      <c r="W43" s="104">
        <v>-13108</v>
      </c>
      <c r="X43" s="81"/>
      <c r="Y43" s="104">
        <v>10981</v>
      </c>
    </row>
    <row r="44" spans="2:25" ht="15" customHeight="1" x14ac:dyDescent="0.35">
      <c r="B44" s="118" t="s">
        <v>14</v>
      </c>
      <c r="C44" s="104">
        <v>0</v>
      </c>
      <c r="D44" s="81"/>
      <c r="E44" s="104">
        <v>0</v>
      </c>
      <c r="F44" s="81"/>
      <c r="G44" s="104">
        <v>0</v>
      </c>
      <c r="H44" s="81"/>
      <c r="I44" s="104">
        <v>0</v>
      </c>
      <c r="J44" s="81"/>
      <c r="K44" s="104">
        <v>0</v>
      </c>
      <c r="L44" s="81"/>
      <c r="M44" s="104">
        <v>0</v>
      </c>
      <c r="N44" s="81"/>
      <c r="O44" s="104">
        <v>0</v>
      </c>
      <c r="P44" s="81"/>
      <c r="Q44" s="104">
        <v>0</v>
      </c>
      <c r="R44" s="81"/>
      <c r="S44" s="104">
        <v>0</v>
      </c>
      <c r="T44" s="81"/>
      <c r="U44" s="104">
        <v>255</v>
      </c>
      <c r="V44" s="81"/>
      <c r="W44" s="104">
        <v>-23671</v>
      </c>
      <c r="X44" s="81"/>
      <c r="Y44" s="104">
        <v>0</v>
      </c>
    </row>
    <row r="45" spans="2:25" ht="15" customHeight="1" x14ac:dyDescent="0.35">
      <c r="B45" s="118" t="s">
        <v>9</v>
      </c>
      <c r="C45" s="104">
        <v>3782</v>
      </c>
      <c r="D45" s="81"/>
      <c r="E45" s="104">
        <v>3470</v>
      </c>
      <c r="F45" s="81"/>
      <c r="G45" s="104">
        <v>2222</v>
      </c>
      <c r="H45" s="81"/>
      <c r="I45" s="104">
        <v>4189</v>
      </c>
      <c r="J45" s="81"/>
      <c r="K45" s="104">
        <v>-1045</v>
      </c>
      <c r="L45" s="81"/>
      <c r="M45" s="104">
        <v>1334</v>
      </c>
      <c r="N45" s="81"/>
      <c r="O45" s="104">
        <v>7592</v>
      </c>
      <c r="P45" s="81"/>
      <c r="Q45" s="104">
        <v>-9104</v>
      </c>
      <c r="R45" s="81"/>
      <c r="S45" s="104">
        <v>-1340</v>
      </c>
      <c r="T45" s="81"/>
      <c r="U45" s="104">
        <v>-2182</v>
      </c>
      <c r="V45" s="81"/>
      <c r="W45" s="104">
        <v>3529</v>
      </c>
      <c r="X45" s="81"/>
      <c r="Y45" s="104">
        <v>4993</v>
      </c>
    </row>
    <row r="46" spans="2:25" ht="15" customHeight="1" x14ac:dyDescent="0.35">
      <c r="B46" s="118" t="s">
        <v>152</v>
      </c>
      <c r="C46" s="104">
        <v>-738</v>
      </c>
      <c r="D46" s="81"/>
      <c r="E46" s="104">
        <v>-345</v>
      </c>
      <c r="F46" s="81"/>
      <c r="G46" s="104"/>
      <c r="H46" s="81"/>
      <c r="I46" s="104"/>
      <c r="J46" s="81"/>
      <c r="K46" s="104">
        <v>0</v>
      </c>
      <c r="L46" s="81"/>
      <c r="M46" s="104">
        <v>0</v>
      </c>
      <c r="N46" s="81"/>
      <c r="O46" s="104">
        <v>0</v>
      </c>
      <c r="P46" s="81"/>
      <c r="Q46" s="104">
        <v>0</v>
      </c>
      <c r="R46" s="81"/>
      <c r="S46" s="104">
        <v>0</v>
      </c>
      <c r="T46" s="81"/>
      <c r="U46" s="104">
        <v>0</v>
      </c>
      <c r="V46" s="81"/>
      <c r="W46" s="104">
        <v>0</v>
      </c>
      <c r="X46" s="81"/>
      <c r="Y46" s="104">
        <v>0</v>
      </c>
    </row>
    <row r="47" spans="2:25" ht="15" customHeight="1" x14ac:dyDescent="0.35">
      <c r="B47" s="118" t="s">
        <v>83</v>
      </c>
      <c r="C47" s="104">
        <v>0</v>
      </c>
      <c r="D47" s="81"/>
      <c r="E47" s="104">
        <v>0</v>
      </c>
      <c r="F47" s="81"/>
      <c r="G47" s="104">
        <v>0</v>
      </c>
      <c r="H47" s="81"/>
      <c r="I47" s="104">
        <v>0</v>
      </c>
      <c r="J47" s="81"/>
      <c r="K47" s="104">
        <v>0</v>
      </c>
      <c r="L47" s="81"/>
      <c r="M47" s="104">
        <v>0</v>
      </c>
      <c r="N47" s="81"/>
      <c r="O47" s="104">
        <v>0</v>
      </c>
      <c r="P47" s="81"/>
      <c r="Q47" s="104">
        <v>0</v>
      </c>
      <c r="R47" s="81"/>
      <c r="S47" s="104">
        <v>0</v>
      </c>
      <c r="T47" s="81"/>
      <c r="U47" s="104">
        <v>0</v>
      </c>
      <c r="V47" s="81"/>
      <c r="W47" s="104">
        <v>-1836</v>
      </c>
      <c r="X47" s="81"/>
      <c r="Y47" s="104">
        <v>0</v>
      </c>
    </row>
    <row r="48" spans="2:25" ht="15" customHeight="1" x14ac:dyDescent="0.35">
      <c r="B48" s="118" t="s">
        <v>10</v>
      </c>
      <c r="C48" s="104">
        <v>0</v>
      </c>
      <c r="D48" s="81"/>
      <c r="E48" s="104">
        <v>0</v>
      </c>
      <c r="F48" s="81"/>
      <c r="G48" s="104">
        <v>0</v>
      </c>
      <c r="H48" s="81"/>
      <c r="I48" s="104">
        <v>0</v>
      </c>
      <c r="J48" s="81"/>
      <c r="K48" s="104">
        <v>0</v>
      </c>
      <c r="L48" s="81"/>
      <c r="M48" s="104">
        <v>0</v>
      </c>
      <c r="N48" s="81"/>
      <c r="O48" s="104">
        <v>0</v>
      </c>
      <c r="P48" s="81"/>
      <c r="Q48" s="104">
        <v>-31242</v>
      </c>
      <c r="R48" s="81"/>
      <c r="S48" s="104">
        <v>0</v>
      </c>
      <c r="T48" s="81"/>
      <c r="U48" s="104">
        <v>11434</v>
      </c>
      <c r="V48" s="81"/>
      <c r="W48" s="104">
        <v>-31036</v>
      </c>
      <c r="X48" s="81"/>
      <c r="Y48" s="104">
        <v>0</v>
      </c>
    </row>
    <row r="49" spans="2:25" ht="15" customHeight="1" x14ac:dyDescent="0.35">
      <c r="B49" s="118" t="s">
        <v>85</v>
      </c>
      <c r="C49" s="104">
        <v>-69</v>
      </c>
      <c r="D49" s="81"/>
      <c r="E49" s="104">
        <v>-46</v>
      </c>
      <c r="F49" s="81"/>
      <c r="G49" s="104">
        <v>28</v>
      </c>
      <c r="H49" s="81"/>
      <c r="I49" s="104">
        <v>16</v>
      </c>
      <c r="J49" s="81"/>
      <c r="K49" s="104">
        <v>101</v>
      </c>
      <c r="L49" s="81"/>
      <c r="M49" s="104">
        <v>54</v>
      </c>
      <c r="N49" s="81"/>
      <c r="O49" s="104">
        <v>7</v>
      </c>
      <c r="P49" s="81"/>
      <c r="Q49" s="104">
        <v>206</v>
      </c>
      <c r="R49" s="81"/>
      <c r="S49" s="104">
        <v>991</v>
      </c>
      <c r="T49" s="81"/>
      <c r="U49" s="104">
        <v>9808</v>
      </c>
      <c r="V49" s="81"/>
      <c r="W49" s="104">
        <v>-422</v>
      </c>
      <c r="X49" s="81"/>
      <c r="Y49" s="104">
        <v>-104</v>
      </c>
    </row>
    <row r="50" spans="2:25" ht="15" customHeight="1" x14ac:dyDescent="0.35">
      <c r="B50" s="118" t="s">
        <v>86</v>
      </c>
      <c r="C50" s="104">
        <v>-232</v>
      </c>
      <c r="D50" s="81"/>
      <c r="E50" s="104">
        <v>71</v>
      </c>
      <c r="F50" s="81"/>
      <c r="G50" s="104">
        <v>-2823</v>
      </c>
      <c r="H50" s="81"/>
      <c r="I50" s="104">
        <v>-1029</v>
      </c>
      <c r="J50" s="81"/>
      <c r="K50" s="104">
        <v>-2114</v>
      </c>
      <c r="L50" s="81"/>
      <c r="M50" s="104">
        <v>-1196</v>
      </c>
      <c r="N50" s="81"/>
      <c r="O50" s="104">
        <v>1435</v>
      </c>
      <c r="P50" s="81"/>
      <c r="Q50" s="104">
        <v>-961</v>
      </c>
      <c r="R50" s="81"/>
      <c r="S50" s="104">
        <v>319</v>
      </c>
      <c r="T50" s="81"/>
      <c r="U50" s="104">
        <v>-821</v>
      </c>
      <c r="V50" s="81"/>
      <c r="W50" s="104">
        <v>3471</v>
      </c>
      <c r="X50" s="81"/>
      <c r="Y50" s="104">
        <v>-3077</v>
      </c>
    </row>
    <row r="51" spans="2:25" ht="15" customHeight="1" x14ac:dyDescent="0.35">
      <c r="B51" s="63"/>
      <c r="C51" s="64"/>
      <c r="D51" s="82"/>
      <c r="E51" s="64"/>
      <c r="F51" s="82"/>
      <c r="G51" s="64"/>
      <c r="H51" s="82"/>
      <c r="I51" s="64"/>
      <c r="J51" s="82"/>
      <c r="K51" s="64"/>
      <c r="L51" s="82"/>
      <c r="M51" s="64"/>
      <c r="N51" s="82"/>
      <c r="O51" s="64"/>
      <c r="P51" s="82"/>
      <c r="Q51" s="64"/>
      <c r="R51" s="82"/>
      <c r="S51" s="64"/>
      <c r="T51" s="82"/>
      <c r="U51" s="64"/>
      <c r="V51" s="82"/>
      <c r="W51" s="64"/>
      <c r="X51" s="82"/>
      <c r="Y51" s="64"/>
    </row>
    <row r="52" spans="2:25" ht="15" customHeight="1" x14ac:dyDescent="0.35">
      <c r="B52" s="115" t="s">
        <v>87</v>
      </c>
      <c r="C52" s="64"/>
      <c r="D52" s="82"/>
      <c r="E52" s="64"/>
      <c r="F52" s="82"/>
      <c r="G52" s="64"/>
      <c r="H52" s="82"/>
      <c r="I52" s="64"/>
      <c r="J52" s="82"/>
      <c r="K52" s="64"/>
      <c r="L52" s="82"/>
      <c r="M52" s="64"/>
      <c r="N52" s="82"/>
      <c r="O52" s="64"/>
      <c r="P52" s="82"/>
      <c r="Q52" s="64"/>
      <c r="R52" s="82"/>
      <c r="S52" s="64"/>
      <c r="T52" s="82"/>
      <c r="U52" s="64"/>
      <c r="V52" s="82"/>
      <c r="W52" s="64"/>
      <c r="X52" s="82"/>
      <c r="Y52" s="64"/>
    </row>
    <row r="53" spans="2:25" ht="15" customHeight="1" x14ac:dyDescent="0.35">
      <c r="B53" s="118" t="s">
        <v>119</v>
      </c>
      <c r="C53" s="104">
        <v>0</v>
      </c>
      <c r="D53" s="81"/>
      <c r="E53" s="104">
        <v>0</v>
      </c>
      <c r="F53" s="81"/>
      <c r="G53" s="104">
        <v>-2189</v>
      </c>
      <c r="H53" s="81"/>
      <c r="I53" s="104">
        <v>0</v>
      </c>
      <c r="J53" s="81"/>
      <c r="K53" s="104">
        <v>0</v>
      </c>
      <c r="L53" s="81"/>
      <c r="M53" s="104">
        <v>0</v>
      </c>
      <c r="N53" s="81"/>
      <c r="O53" s="104">
        <v>-1408</v>
      </c>
      <c r="P53" s="81"/>
      <c r="Q53" s="104">
        <v>0</v>
      </c>
      <c r="R53" s="81"/>
      <c r="S53" s="104">
        <v>0</v>
      </c>
      <c r="T53" s="81"/>
      <c r="U53" s="104">
        <v>-2686</v>
      </c>
      <c r="V53" s="81"/>
      <c r="W53" s="104">
        <v>0</v>
      </c>
      <c r="X53" s="81"/>
      <c r="Y53" s="104">
        <v>0</v>
      </c>
    </row>
    <row r="54" spans="2:25" ht="15" customHeight="1" x14ac:dyDescent="0.35">
      <c r="B54" s="118" t="s">
        <v>152</v>
      </c>
      <c r="C54" s="104">
        <v>-1671</v>
      </c>
      <c r="D54" s="81"/>
      <c r="E54" s="104">
        <v>-1671</v>
      </c>
      <c r="F54" s="81"/>
      <c r="G54" s="104">
        <v>-895</v>
      </c>
      <c r="H54" s="81"/>
      <c r="I54" s="104">
        <v>1671</v>
      </c>
      <c r="J54" s="81"/>
      <c r="K54" s="104">
        <v>1309</v>
      </c>
      <c r="L54" s="81"/>
      <c r="M54" s="104">
        <v>4105</v>
      </c>
      <c r="N54" s="81"/>
      <c r="O54" s="104">
        <v>0</v>
      </c>
      <c r="P54" s="81"/>
      <c r="Q54" s="104">
        <v>0</v>
      </c>
      <c r="R54" s="81"/>
      <c r="S54" s="104">
        <v>0</v>
      </c>
      <c r="T54" s="81"/>
      <c r="U54" s="104">
        <v>0</v>
      </c>
      <c r="V54" s="81"/>
      <c r="W54" s="104">
        <v>0</v>
      </c>
      <c r="X54" s="81"/>
      <c r="Y54" s="104">
        <v>0</v>
      </c>
    </row>
    <row r="55" spans="2:25" ht="15" customHeight="1" x14ac:dyDescent="0.35">
      <c r="B55" s="118" t="s">
        <v>26</v>
      </c>
      <c r="C55" s="104">
        <v>-5685</v>
      </c>
      <c r="D55" s="81"/>
      <c r="E55" s="104">
        <v>-3975</v>
      </c>
      <c r="F55" s="81"/>
      <c r="G55" s="104">
        <v>0</v>
      </c>
      <c r="H55" s="81"/>
      <c r="I55" s="104">
        <v>-6690</v>
      </c>
      <c r="J55" s="81"/>
      <c r="K55" s="104">
        <v>-5099</v>
      </c>
      <c r="L55" s="81"/>
      <c r="M55" s="104">
        <v>-3361</v>
      </c>
      <c r="N55" s="81"/>
      <c r="O55" s="104">
        <v>0</v>
      </c>
      <c r="P55" s="81"/>
      <c r="Q55" s="104">
        <v>-4630</v>
      </c>
      <c r="R55" s="81"/>
      <c r="S55" s="104">
        <v>-2630</v>
      </c>
      <c r="T55" s="81"/>
      <c r="U55" s="104">
        <v>0</v>
      </c>
      <c r="V55" s="81"/>
      <c r="W55" s="104">
        <v>0</v>
      </c>
      <c r="X55" s="81"/>
      <c r="Y55" s="104">
        <v>0</v>
      </c>
    </row>
    <row r="56" spans="2:25" ht="15" customHeight="1" x14ac:dyDescent="0.35">
      <c r="B56" s="118" t="s">
        <v>27</v>
      </c>
      <c r="C56" s="104">
        <v>8970</v>
      </c>
      <c r="D56" s="81"/>
      <c r="E56" s="104">
        <v>-1724</v>
      </c>
      <c r="F56" s="81"/>
      <c r="G56" s="104">
        <v>9820</v>
      </c>
      <c r="H56" s="81"/>
      <c r="I56" s="104">
        <v>-10842</v>
      </c>
      <c r="J56" s="81"/>
      <c r="K56" s="104">
        <v>966</v>
      </c>
      <c r="L56" s="81"/>
      <c r="M56" s="104">
        <v>6302</v>
      </c>
      <c r="N56" s="81"/>
      <c r="O56" s="104">
        <v>564</v>
      </c>
      <c r="P56" s="81"/>
      <c r="Q56" s="104">
        <v>5147</v>
      </c>
      <c r="R56" s="81"/>
      <c r="S56" s="104">
        <v>7766</v>
      </c>
      <c r="T56" s="81"/>
      <c r="U56" s="104">
        <v>20964</v>
      </c>
      <c r="V56" s="81"/>
      <c r="W56" s="104">
        <v>9457</v>
      </c>
      <c r="X56" s="81"/>
      <c r="Y56" s="104">
        <v>3819</v>
      </c>
    </row>
    <row r="57" spans="2:25" ht="15" customHeight="1" x14ac:dyDescent="0.35">
      <c r="B57" s="118" t="s">
        <v>28</v>
      </c>
      <c r="C57" s="104">
        <v>0</v>
      </c>
      <c r="D57" s="81"/>
      <c r="E57" s="104">
        <v>0</v>
      </c>
      <c r="F57" s="81"/>
      <c r="G57" s="104">
        <v>436</v>
      </c>
      <c r="H57" s="81"/>
      <c r="I57" s="104">
        <v>0</v>
      </c>
      <c r="J57" s="81"/>
      <c r="K57" s="104">
        <v>0</v>
      </c>
      <c r="L57" s="81"/>
      <c r="M57" s="104">
        <v>0</v>
      </c>
      <c r="N57" s="81"/>
      <c r="O57" s="104">
        <v>2703</v>
      </c>
      <c r="P57" s="81"/>
      <c r="Q57" s="104">
        <v>0</v>
      </c>
      <c r="R57" s="81"/>
      <c r="S57" s="104">
        <v>-862</v>
      </c>
      <c r="T57" s="81"/>
      <c r="U57" s="104">
        <v>316</v>
      </c>
      <c r="V57" s="81"/>
      <c r="W57" s="104">
        <v>-381</v>
      </c>
      <c r="X57" s="81"/>
      <c r="Y57" s="104">
        <v>2036</v>
      </c>
    </row>
    <row r="58" spans="2:25" ht="15" customHeight="1" x14ac:dyDescent="0.35">
      <c r="B58" s="118" t="s">
        <v>31</v>
      </c>
      <c r="C58" s="104">
        <v>-6321</v>
      </c>
      <c r="D58" s="81"/>
      <c r="E58" s="104">
        <v>-6780</v>
      </c>
      <c r="F58" s="81"/>
      <c r="G58" s="104">
        <v>-1773</v>
      </c>
      <c r="H58" s="81"/>
      <c r="I58" s="104">
        <v>4500</v>
      </c>
      <c r="J58" s="81"/>
      <c r="K58" s="104">
        <v>8357</v>
      </c>
      <c r="L58" s="81"/>
      <c r="M58" s="104">
        <v>4472</v>
      </c>
      <c r="N58" s="81"/>
      <c r="O58" s="104">
        <v>-10869</v>
      </c>
      <c r="P58" s="81"/>
      <c r="Q58" s="104">
        <v>-1886</v>
      </c>
      <c r="R58" s="81"/>
      <c r="S58" s="104">
        <v>5684</v>
      </c>
      <c r="T58" s="81"/>
      <c r="U58" s="104">
        <v>5117</v>
      </c>
      <c r="V58" s="81"/>
      <c r="W58" s="104">
        <v>-2648</v>
      </c>
      <c r="X58" s="81"/>
      <c r="Y58" s="104">
        <v>3980</v>
      </c>
    </row>
    <row r="59" spans="2:25" ht="15" customHeight="1" x14ac:dyDescent="0.35">
      <c r="B59" s="118" t="s">
        <v>88</v>
      </c>
      <c r="C59" s="104">
        <v>-2358</v>
      </c>
      <c r="D59" s="81"/>
      <c r="E59" s="104">
        <v>-2629</v>
      </c>
      <c r="F59" s="81"/>
      <c r="G59" s="104">
        <v>0</v>
      </c>
      <c r="H59" s="81"/>
      <c r="I59" s="104">
        <v>-11491</v>
      </c>
      <c r="J59" s="81"/>
      <c r="K59" s="104">
        <v>-6688</v>
      </c>
      <c r="L59" s="81"/>
      <c r="M59" s="104">
        <v>-10129</v>
      </c>
      <c r="N59" s="81"/>
      <c r="O59" s="104">
        <v>0</v>
      </c>
      <c r="P59" s="81"/>
      <c r="Q59" s="104">
        <v>1076</v>
      </c>
      <c r="R59" s="81"/>
      <c r="S59" s="104">
        <v>-326</v>
      </c>
      <c r="T59" s="81"/>
      <c r="U59" s="104">
        <v>-9356</v>
      </c>
      <c r="V59" s="81"/>
      <c r="W59" s="104">
        <v>-2267</v>
      </c>
      <c r="X59" s="81"/>
      <c r="Y59" s="104">
        <v>-6536</v>
      </c>
    </row>
    <row r="60" spans="2:25" ht="15" customHeight="1" x14ac:dyDescent="0.35">
      <c r="B60" s="118" t="s">
        <v>84</v>
      </c>
      <c r="C60" s="104">
        <v>-2</v>
      </c>
      <c r="D60" s="81"/>
      <c r="E60" s="104">
        <v>9</v>
      </c>
      <c r="F60" s="81"/>
      <c r="G60" s="104">
        <v>12</v>
      </c>
      <c r="H60" s="81"/>
      <c r="I60" s="104">
        <v>56</v>
      </c>
      <c r="J60" s="81"/>
      <c r="K60" s="104">
        <v>-251</v>
      </c>
      <c r="L60" s="81"/>
      <c r="M60" s="104">
        <v>43</v>
      </c>
      <c r="N60" s="81"/>
      <c r="O60" s="104">
        <v>25</v>
      </c>
      <c r="P60" s="81"/>
      <c r="Q60" s="104">
        <v>338</v>
      </c>
      <c r="R60" s="81"/>
      <c r="S60" s="104">
        <v>-942</v>
      </c>
      <c r="T60" s="81"/>
      <c r="U60" s="104">
        <v>-2912</v>
      </c>
      <c r="V60" s="81"/>
      <c r="W60" s="104">
        <v>-4404</v>
      </c>
      <c r="X60" s="81"/>
      <c r="Y60" s="104">
        <v>406</v>
      </c>
    </row>
    <row r="61" spans="2:25" ht="15" customHeight="1" x14ac:dyDescent="0.35">
      <c r="B61" s="118" t="s">
        <v>10</v>
      </c>
      <c r="C61" s="104">
        <v>0</v>
      </c>
      <c r="D61" s="81"/>
      <c r="E61" s="104">
        <v>0</v>
      </c>
      <c r="F61" s="81"/>
      <c r="G61" s="104">
        <v>0</v>
      </c>
      <c r="H61" s="81"/>
      <c r="I61" s="104">
        <v>0</v>
      </c>
      <c r="J61" s="81"/>
      <c r="K61" s="104">
        <v>0</v>
      </c>
      <c r="L61" s="81"/>
      <c r="M61" s="104">
        <v>0</v>
      </c>
      <c r="N61" s="81"/>
      <c r="O61" s="104">
        <v>0</v>
      </c>
      <c r="P61" s="81"/>
      <c r="Q61" s="104">
        <v>31242</v>
      </c>
      <c r="R61" s="81"/>
      <c r="S61" s="104">
        <v>0</v>
      </c>
      <c r="T61" s="81"/>
      <c r="U61" s="104">
        <v>-11434</v>
      </c>
      <c r="V61" s="81"/>
      <c r="W61" s="104">
        <v>31036</v>
      </c>
      <c r="X61" s="81"/>
      <c r="Y61" s="104">
        <v>0</v>
      </c>
    </row>
    <row r="62" spans="2:25" ht="15" customHeight="1" x14ac:dyDescent="0.35">
      <c r="B62" s="118" t="s">
        <v>89</v>
      </c>
      <c r="C62" s="104">
        <v>-582</v>
      </c>
      <c r="D62" s="81"/>
      <c r="E62" s="104">
        <v>-478</v>
      </c>
      <c r="F62" s="81"/>
      <c r="G62" s="104">
        <v>-14</v>
      </c>
      <c r="H62" s="81"/>
      <c r="I62" s="104">
        <v>10716</v>
      </c>
      <c r="J62" s="81"/>
      <c r="K62" s="104">
        <v>-994</v>
      </c>
      <c r="L62" s="81"/>
      <c r="M62" s="104">
        <v>15</v>
      </c>
      <c r="N62" s="81"/>
      <c r="O62" s="104">
        <v>0</v>
      </c>
      <c r="P62" s="81"/>
      <c r="Q62" s="104">
        <v>10393</v>
      </c>
      <c r="R62" s="81"/>
      <c r="S62" s="104">
        <v>-8764</v>
      </c>
      <c r="T62" s="81"/>
      <c r="U62" s="104">
        <v>-912</v>
      </c>
      <c r="V62" s="81"/>
      <c r="W62" s="104">
        <v>1699</v>
      </c>
      <c r="X62" s="81"/>
      <c r="Y62" s="104">
        <v>637</v>
      </c>
    </row>
    <row r="63" spans="2:25" ht="15" customHeight="1" x14ac:dyDescent="0.35">
      <c r="B63" s="118" t="s">
        <v>90</v>
      </c>
      <c r="C63" s="104">
        <v>0</v>
      </c>
      <c r="D63" s="81"/>
      <c r="E63" s="104">
        <v>-4483</v>
      </c>
      <c r="F63" s="81"/>
      <c r="G63" s="104">
        <v>-3853</v>
      </c>
      <c r="H63" s="81"/>
      <c r="I63" s="104">
        <v>-67</v>
      </c>
      <c r="J63" s="81"/>
      <c r="K63" s="104">
        <v>0</v>
      </c>
      <c r="L63" s="81"/>
      <c r="M63" s="104">
        <v>-2639</v>
      </c>
      <c r="N63" s="81"/>
      <c r="O63" s="104">
        <v>-1242</v>
      </c>
      <c r="P63" s="81"/>
      <c r="Q63" s="104">
        <v>-368</v>
      </c>
      <c r="R63" s="81"/>
      <c r="S63" s="104">
        <v>-2948</v>
      </c>
      <c r="T63" s="81"/>
      <c r="U63" s="104">
        <v>-3807</v>
      </c>
      <c r="V63" s="81"/>
      <c r="W63" s="104">
        <v>0</v>
      </c>
      <c r="X63" s="81"/>
      <c r="Y63" s="104">
        <v>0</v>
      </c>
    </row>
    <row r="64" spans="2:25" ht="15" customHeight="1" x14ac:dyDescent="0.35">
      <c r="B64" s="118" t="s">
        <v>120</v>
      </c>
      <c r="C64" s="104">
        <v>-8307</v>
      </c>
      <c r="D64" s="81"/>
      <c r="E64" s="104">
        <v>0</v>
      </c>
      <c r="F64" s="81"/>
      <c r="G64" s="104">
        <v>0</v>
      </c>
      <c r="H64" s="81"/>
      <c r="I64" s="104">
        <v>-4918</v>
      </c>
      <c r="J64" s="81"/>
      <c r="K64" s="104">
        <v>-3721</v>
      </c>
      <c r="L64" s="81"/>
      <c r="M64" s="104">
        <v>0</v>
      </c>
      <c r="N64" s="81"/>
      <c r="O64" s="104">
        <v>0</v>
      </c>
      <c r="P64" s="81"/>
      <c r="Q64" s="104">
        <v>-3966</v>
      </c>
      <c r="R64" s="81"/>
      <c r="S64" s="104">
        <v>0</v>
      </c>
      <c r="T64" s="81"/>
      <c r="U64" s="104">
        <v>0</v>
      </c>
      <c r="V64" s="81"/>
      <c r="W64" s="104">
        <v>-6982</v>
      </c>
      <c r="X64" s="81"/>
      <c r="Y64" s="104">
        <v>-8262</v>
      </c>
    </row>
    <row r="65" spans="2:25" ht="15" customHeight="1" x14ac:dyDescent="0.35">
      <c r="B65" s="118" t="s">
        <v>132</v>
      </c>
      <c r="C65" s="104">
        <v>0</v>
      </c>
      <c r="D65" s="81"/>
      <c r="E65" s="104">
        <v>0</v>
      </c>
      <c r="F65" s="81"/>
      <c r="G65" s="104">
        <v>0</v>
      </c>
      <c r="H65" s="81"/>
      <c r="I65" s="104">
        <v>-1319</v>
      </c>
      <c r="J65" s="81"/>
      <c r="K65" s="104">
        <v>-1319</v>
      </c>
      <c r="L65" s="81"/>
      <c r="M65" s="104">
        <v>-1319</v>
      </c>
      <c r="N65" s="81"/>
      <c r="O65" s="104">
        <v>-885</v>
      </c>
      <c r="P65" s="81"/>
      <c r="Q65" s="104">
        <v>-3843</v>
      </c>
      <c r="R65" s="81"/>
      <c r="S65" s="104">
        <v>-2905</v>
      </c>
      <c r="T65" s="81"/>
      <c r="U65" s="104">
        <v>0</v>
      </c>
      <c r="V65" s="81">
        <v>0</v>
      </c>
      <c r="W65" s="104">
        <v>0</v>
      </c>
      <c r="X65" s="81">
        <v>0</v>
      </c>
      <c r="Y65" s="104">
        <v>0</v>
      </c>
    </row>
    <row r="66" spans="2:25" ht="15" customHeight="1" x14ac:dyDescent="0.35">
      <c r="B66" s="118" t="s">
        <v>138</v>
      </c>
      <c r="C66" s="104">
        <v>10793</v>
      </c>
      <c r="D66" s="81"/>
      <c r="E66" s="104">
        <v>257</v>
      </c>
      <c r="F66" s="81"/>
      <c r="G66" s="104">
        <v>477</v>
      </c>
      <c r="H66" s="81"/>
      <c r="I66" s="104">
        <v>-11</v>
      </c>
      <c r="J66" s="81"/>
      <c r="K66" s="104">
        <v>11022</v>
      </c>
      <c r="L66" s="81"/>
      <c r="M66" s="104">
        <v>10421</v>
      </c>
      <c r="N66" s="81"/>
      <c r="O66" s="104">
        <v>250</v>
      </c>
      <c r="P66" s="81"/>
      <c r="Q66" s="104">
        <v>-5407</v>
      </c>
      <c r="R66" s="81"/>
      <c r="S66" s="104">
        <v>0</v>
      </c>
      <c r="T66" s="81"/>
      <c r="U66" s="104">
        <v>0</v>
      </c>
      <c r="V66" s="81"/>
      <c r="W66" s="104">
        <v>0</v>
      </c>
      <c r="X66" s="81"/>
      <c r="Y66" s="104">
        <v>0</v>
      </c>
    </row>
    <row r="67" spans="2:25" ht="15" customHeight="1" x14ac:dyDescent="0.35">
      <c r="B67" s="118" t="s">
        <v>130</v>
      </c>
      <c r="C67" s="104">
        <v>969</v>
      </c>
      <c r="D67" s="81"/>
      <c r="E67" s="104">
        <v>655</v>
      </c>
      <c r="F67" s="81"/>
      <c r="G67" s="104">
        <v>-113</v>
      </c>
      <c r="H67" s="81"/>
      <c r="I67" s="104">
        <v>-22</v>
      </c>
      <c r="J67" s="81"/>
      <c r="K67" s="104">
        <v>6607</v>
      </c>
      <c r="L67" s="81"/>
      <c r="M67" s="104">
        <v>5791</v>
      </c>
      <c r="N67" s="81"/>
      <c r="O67" s="104">
        <v>1363</v>
      </c>
      <c r="P67" s="81"/>
      <c r="Q67" s="104">
        <v>464</v>
      </c>
      <c r="R67" s="81"/>
      <c r="S67" s="104">
        <v>6865</v>
      </c>
      <c r="T67" s="81"/>
      <c r="U67" s="104">
        <v>0</v>
      </c>
      <c r="V67" s="81">
        <v>0</v>
      </c>
      <c r="W67" s="104">
        <v>0</v>
      </c>
      <c r="X67" s="81">
        <v>0</v>
      </c>
      <c r="Y67" s="104">
        <v>0</v>
      </c>
    </row>
    <row r="68" spans="2:25" ht="15" customHeight="1" x14ac:dyDescent="0.35">
      <c r="B68" s="118" t="s">
        <v>33</v>
      </c>
      <c r="C68" s="104">
        <v>-403</v>
      </c>
      <c r="D68" s="81"/>
      <c r="E68" s="104">
        <v>319</v>
      </c>
      <c r="F68" s="81"/>
      <c r="G68" s="104">
        <v>21</v>
      </c>
      <c r="H68" s="81"/>
      <c r="I68" s="104">
        <v>0</v>
      </c>
      <c r="J68" s="81"/>
      <c r="K68" s="104">
        <v>1005</v>
      </c>
      <c r="L68" s="81"/>
      <c r="M68" s="104">
        <v>389</v>
      </c>
      <c r="N68" s="81"/>
      <c r="O68" s="104">
        <v>330</v>
      </c>
      <c r="P68" s="81"/>
      <c r="Q68" s="104">
        <v>0</v>
      </c>
      <c r="R68" s="81"/>
      <c r="S68" s="104">
        <v>-4180</v>
      </c>
      <c r="T68" s="81"/>
      <c r="U68" s="104">
        <v>4469</v>
      </c>
      <c r="V68" s="81"/>
      <c r="W68" s="104">
        <v>-24</v>
      </c>
      <c r="X68" s="81"/>
      <c r="Y68" s="104">
        <v>-2997</v>
      </c>
    </row>
    <row r="69" spans="2:25" ht="15" customHeight="1" x14ac:dyDescent="0.35">
      <c r="B69" s="118" t="s">
        <v>142</v>
      </c>
      <c r="C69" s="104">
        <v>-1045</v>
      </c>
      <c r="D69" s="81"/>
      <c r="E69" s="104">
        <v>-806</v>
      </c>
      <c r="F69" s="81"/>
      <c r="G69" s="104">
        <v>-543</v>
      </c>
      <c r="H69" s="81"/>
      <c r="I69" s="104">
        <v>-4687</v>
      </c>
      <c r="J69" s="81"/>
      <c r="K69" s="104">
        <v>-4189</v>
      </c>
      <c r="L69" s="81"/>
      <c r="M69" s="104">
        <v>-1555</v>
      </c>
      <c r="N69" s="81"/>
      <c r="O69" s="104">
        <v>-763</v>
      </c>
      <c r="P69" s="81"/>
      <c r="Q69" s="104">
        <v>-6634</v>
      </c>
      <c r="R69" s="81"/>
      <c r="S69" s="104">
        <v>0</v>
      </c>
      <c r="T69" s="81"/>
      <c r="U69" s="104">
        <v>0</v>
      </c>
      <c r="V69" s="81"/>
      <c r="W69" s="104">
        <v>0</v>
      </c>
      <c r="X69" s="81"/>
      <c r="Y69" s="104">
        <v>0</v>
      </c>
    </row>
    <row r="70" spans="2:25" ht="15" customHeight="1" x14ac:dyDescent="0.35">
      <c r="B70" s="65"/>
      <c r="C70" s="64"/>
      <c r="D70" s="80"/>
      <c r="E70" s="64"/>
      <c r="F70" s="80"/>
      <c r="G70" s="64"/>
      <c r="H70" s="80"/>
      <c r="I70" s="64"/>
      <c r="J70" s="80"/>
      <c r="K70" s="64"/>
      <c r="L70" s="80"/>
      <c r="M70" s="64"/>
      <c r="N70" s="80"/>
      <c r="O70" s="64"/>
      <c r="P70" s="80"/>
      <c r="Q70" s="64"/>
      <c r="R70" s="80"/>
      <c r="S70" s="64"/>
      <c r="T70" s="80"/>
      <c r="U70" s="64"/>
      <c r="V70" s="80"/>
      <c r="W70" s="64"/>
      <c r="X70" s="80"/>
      <c r="Y70" s="64"/>
    </row>
    <row r="71" spans="2:25" ht="15" customHeight="1" x14ac:dyDescent="0.35">
      <c r="B71" s="115" t="s">
        <v>91</v>
      </c>
      <c r="C71" s="109">
        <v>-46453</v>
      </c>
      <c r="D71" s="100"/>
      <c r="E71" s="109">
        <f>SUM(E14:E69)</f>
        <v>-42102</v>
      </c>
      <c r="F71" s="100"/>
      <c r="G71" s="109">
        <v>-31586</v>
      </c>
      <c r="H71" s="100"/>
      <c r="I71" s="109">
        <v>35790</v>
      </c>
      <c r="J71" s="100"/>
      <c r="K71" s="109">
        <v>31139</v>
      </c>
      <c r="L71" s="100"/>
      <c r="M71" s="109">
        <f>SUM(M14:M69)</f>
        <v>15197</v>
      </c>
      <c r="N71" s="100"/>
      <c r="O71" s="109">
        <f>SUM(O14:O69)</f>
        <v>19153</v>
      </c>
      <c r="P71" s="100"/>
      <c r="Q71" s="109">
        <f>SUM(Q14:Q69)</f>
        <v>-55776</v>
      </c>
      <c r="R71" s="100"/>
      <c r="S71" s="109">
        <f>SUM(S14:S69)</f>
        <v>36089</v>
      </c>
      <c r="T71" s="100"/>
      <c r="U71" s="109">
        <f>SUM(U14:U69)</f>
        <v>3028</v>
      </c>
      <c r="V71" s="100"/>
      <c r="W71" s="109">
        <f>SUM(W14:W69)</f>
        <v>-33624</v>
      </c>
      <c r="X71" s="100"/>
      <c r="Y71" s="109">
        <f>SUM(Y14:Y69)</f>
        <v>24168</v>
      </c>
    </row>
    <row r="72" spans="2:25" ht="15" customHeight="1" x14ac:dyDescent="0.35">
      <c r="B72" s="66"/>
      <c r="C72" s="61"/>
      <c r="D72" s="80"/>
      <c r="E72" s="61"/>
      <c r="F72" s="80"/>
      <c r="G72" s="61"/>
      <c r="H72" s="80"/>
      <c r="I72" s="61"/>
      <c r="J72" s="80"/>
      <c r="K72" s="61"/>
      <c r="L72" s="80"/>
      <c r="M72" s="61"/>
      <c r="N72" s="80"/>
      <c r="O72" s="61"/>
      <c r="P72" s="80"/>
      <c r="Q72" s="61"/>
      <c r="R72" s="80"/>
      <c r="S72" s="61"/>
      <c r="T72" s="80"/>
      <c r="U72" s="61"/>
      <c r="V72" s="80"/>
      <c r="W72" s="61"/>
      <c r="X72" s="80"/>
      <c r="Y72" s="61"/>
    </row>
    <row r="73" spans="2:25" ht="15" customHeight="1" x14ac:dyDescent="0.35">
      <c r="B73" s="118" t="s">
        <v>92</v>
      </c>
      <c r="C73" s="104">
        <v>0</v>
      </c>
      <c r="D73" s="81"/>
      <c r="E73" s="104">
        <v>0</v>
      </c>
      <c r="F73" s="81"/>
      <c r="G73" s="104">
        <v>0</v>
      </c>
      <c r="H73" s="81"/>
      <c r="I73" s="104">
        <v>0</v>
      </c>
      <c r="J73" s="81"/>
      <c r="K73" s="104">
        <v>0</v>
      </c>
      <c r="L73" s="81"/>
      <c r="M73" s="104">
        <v>0</v>
      </c>
      <c r="N73" s="81"/>
      <c r="O73" s="104">
        <v>0</v>
      </c>
      <c r="P73" s="81"/>
      <c r="Q73" s="104">
        <v>0</v>
      </c>
      <c r="R73" s="81"/>
      <c r="S73" s="104">
        <v>0</v>
      </c>
      <c r="T73" s="81"/>
      <c r="U73" s="104">
        <v>-336</v>
      </c>
      <c r="V73" s="81"/>
      <c r="W73" s="104">
        <v>0</v>
      </c>
      <c r="X73" s="81"/>
      <c r="Y73" s="104">
        <v>0</v>
      </c>
    </row>
    <row r="74" spans="2:25" ht="15" customHeight="1" x14ac:dyDescent="0.35">
      <c r="B74" s="118" t="s">
        <v>93</v>
      </c>
      <c r="C74" s="104">
        <v>-21566</v>
      </c>
      <c r="D74" s="81"/>
      <c r="E74" s="104">
        <f>-15850</f>
        <v>-15850</v>
      </c>
      <c r="F74" s="81"/>
      <c r="G74" s="104">
        <v>-7958</v>
      </c>
      <c r="H74" s="81"/>
      <c r="I74" s="104">
        <v>-35176</v>
      </c>
      <c r="J74" s="81"/>
      <c r="K74" s="104">
        <v>-20623</v>
      </c>
      <c r="L74" s="81"/>
      <c r="M74" s="104">
        <v>-12437</v>
      </c>
      <c r="N74" s="81"/>
      <c r="O74" s="104">
        <v>-6369</v>
      </c>
      <c r="P74" s="81"/>
      <c r="Q74" s="104">
        <v>-18406</v>
      </c>
      <c r="R74" s="81"/>
      <c r="S74" s="104">
        <v>-21252</v>
      </c>
      <c r="T74" s="81"/>
      <c r="U74" s="104">
        <v>-18903</v>
      </c>
      <c r="V74" s="81"/>
      <c r="W74" s="104">
        <v>-19483</v>
      </c>
      <c r="X74" s="81"/>
      <c r="Y74" s="104">
        <v>-23444</v>
      </c>
    </row>
    <row r="75" spans="2:25" ht="15" customHeight="1" x14ac:dyDescent="0.35">
      <c r="B75" s="118" t="s">
        <v>121</v>
      </c>
      <c r="C75" s="104">
        <v>0</v>
      </c>
      <c r="D75" s="81"/>
      <c r="E75" s="104">
        <v>0</v>
      </c>
      <c r="F75" s="81"/>
      <c r="G75" s="104">
        <v>0</v>
      </c>
      <c r="H75" s="81"/>
      <c r="I75" s="104">
        <v>0</v>
      </c>
      <c r="J75" s="81"/>
      <c r="K75" s="104">
        <v>0</v>
      </c>
      <c r="L75" s="81"/>
      <c r="M75" s="104">
        <v>0</v>
      </c>
      <c r="N75" s="81"/>
      <c r="O75" s="104">
        <v>0</v>
      </c>
      <c r="P75" s="81"/>
      <c r="Q75" s="104">
        <v>0</v>
      </c>
      <c r="R75" s="81"/>
      <c r="S75" s="104">
        <v>0</v>
      </c>
      <c r="T75" s="81"/>
      <c r="U75" s="104">
        <v>0</v>
      </c>
      <c r="V75" s="81"/>
      <c r="W75" s="104">
        <v>1000</v>
      </c>
      <c r="X75" s="81"/>
      <c r="Y75" s="104">
        <v>0</v>
      </c>
    </row>
    <row r="76" spans="2:25" ht="15" customHeight="1" x14ac:dyDescent="0.35">
      <c r="B76" s="118" t="s">
        <v>94</v>
      </c>
      <c r="C76" s="104">
        <v>0</v>
      </c>
      <c r="D76" s="81"/>
      <c r="E76" s="104">
        <v>0</v>
      </c>
      <c r="F76" s="81"/>
      <c r="G76" s="104">
        <v>0</v>
      </c>
      <c r="H76" s="81"/>
      <c r="I76" s="104">
        <v>0</v>
      </c>
      <c r="J76" s="81"/>
      <c r="K76" s="104">
        <v>0</v>
      </c>
      <c r="L76" s="81"/>
      <c r="M76" s="104">
        <v>0</v>
      </c>
      <c r="N76" s="81"/>
      <c r="O76" s="104">
        <v>0</v>
      </c>
      <c r="P76" s="81"/>
      <c r="Q76" s="104">
        <v>0</v>
      </c>
      <c r="R76" s="81"/>
      <c r="S76" s="104">
        <v>0</v>
      </c>
      <c r="T76" s="81"/>
      <c r="U76" s="104">
        <v>0</v>
      </c>
      <c r="V76" s="81"/>
      <c r="W76" s="104">
        <v>102939</v>
      </c>
      <c r="X76" s="81"/>
      <c r="Y76" s="104">
        <v>5559</v>
      </c>
    </row>
    <row r="77" spans="2:25" ht="15" customHeight="1" x14ac:dyDescent="0.35">
      <c r="B77" s="118" t="s">
        <v>95</v>
      </c>
      <c r="C77" s="104">
        <v>0</v>
      </c>
      <c r="D77" s="81"/>
      <c r="E77" s="104">
        <v>0</v>
      </c>
      <c r="F77" s="81"/>
      <c r="G77" s="104">
        <v>0</v>
      </c>
      <c r="H77" s="81"/>
      <c r="I77" s="104">
        <v>0</v>
      </c>
      <c r="J77" s="81"/>
      <c r="K77" s="104">
        <v>0</v>
      </c>
      <c r="L77" s="81"/>
      <c r="M77" s="104">
        <v>0</v>
      </c>
      <c r="N77" s="81"/>
      <c r="O77" s="104">
        <v>0</v>
      </c>
      <c r="P77" s="81"/>
      <c r="Q77" s="104">
        <v>0</v>
      </c>
      <c r="R77" s="81"/>
      <c r="S77" s="104">
        <v>0</v>
      </c>
      <c r="T77" s="81"/>
      <c r="U77" s="104">
        <v>0</v>
      </c>
      <c r="V77" s="81"/>
      <c r="W77" s="104">
        <v>-3582</v>
      </c>
      <c r="X77" s="81"/>
      <c r="Y77" s="104">
        <v>0</v>
      </c>
    </row>
    <row r="78" spans="2:25" ht="15" customHeight="1" x14ac:dyDescent="0.35">
      <c r="B78" s="63"/>
      <c r="C78" s="61"/>
      <c r="D78" s="80"/>
      <c r="E78" s="61"/>
      <c r="F78" s="80"/>
      <c r="G78" s="61"/>
      <c r="H78" s="80"/>
      <c r="I78" s="61"/>
      <c r="J78" s="80"/>
      <c r="K78" s="61"/>
      <c r="L78" s="80"/>
      <c r="M78" s="61"/>
      <c r="N78" s="80"/>
      <c r="O78" s="61"/>
      <c r="P78" s="80"/>
      <c r="Q78" s="61"/>
      <c r="R78" s="80"/>
      <c r="S78" s="61"/>
      <c r="T78" s="80"/>
      <c r="U78" s="61"/>
      <c r="V78" s="80"/>
      <c r="W78" s="61"/>
      <c r="X78" s="80"/>
      <c r="Y78" s="61"/>
    </row>
    <row r="79" spans="2:25" ht="15" customHeight="1" x14ac:dyDescent="0.35">
      <c r="B79" s="115" t="s">
        <v>96</v>
      </c>
      <c r="C79" s="109">
        <v>-21566</v>
      </c>
      <c r="D79" s="100"/>
      <c r="E79" s="109">
        <f>SUM(E73:E77)</f>
        <v>-15850</v>
      </c>
      <c r="F79" s="100"/>
      <c r="G79" s="109">
        <v>-8058</v>
      </c>
      <c r="H79" s="100"/>
      <c r="I79" s="109">
        <f>-36718</f>
        <v>-36718</v>
      </c>
      <c r="J79" s="100"/>
      <c r="K79" s="109">
        <v>-20623</v>
      </c>
      <c r="L79" s="100"/>
      <c r="M79" s="109">
        <f>SUM(M73:M77)</f>
        <v>-12437</v>
      </c>
      <c r="N79" s="100"/>
      <c r="O79" s="109">
        <f>SUM(O73:O77)</f>
        <v>-6369</v>
      </c>
      <c r="P79" s="100"/>
      <c r="Q79" s="109">
        <f>SUM(Q73:Q77)</f>
        <v>-18406</v>
      </c>
      <c r="R79" s="100"/>
      <c r="S79" s="109">
        <f>SUM(S73:S77)</f>
        <v>-21252</v>
      </c>
      <c r="T79" s="100"/>
      <c r="U79" s="109">
        <f>SUM(U73:U77)</f>
        <v>-19239</v>
      </c>
      <c r="V79" s="100"/>
      <c r="W79" s="109">
        <f>SUM(W73:W77)</f>
        <v>80874</v>
      </c>
      <c r="X79" s="100"/>
      <c r="Y79" s="109">
        <f>SUM(Y73:Y77)</f>
        <v>-17885</v>
      </c>
    </row>
    <row r="80" spans="2:25" ht="15" customHeight="1" x14ac:dyDescent="0.35">
      <c r="B80" s="66"/>
      <c r="C80" s="61"/>
      <c r="D80" s="80"/>
      <c r="E80" s="61"/>
      <c r="F80" s="80"/>
      <c r="G80" s="61"/>
      <c r="H80" s="80"/>
      <c r="I80" s="61"/>
      <c r="J80" s="80"/>
      <c r="K80" s="61"/>
      <c r="L80" s="80"/>
      <c r="M80" s="61"/>
      <c r="N80" s="80"/>
      <c r="O80" s="61"/>
      <c r="P80" s="80"/>
      <c r="Q80" s="61"/>
      <c r="R80" s="80"/>
      <c r="S80" s="61"/>
      <c r="T80" s="80"/>
      <c r="U80" s="61"/>
      <c r="V80" s="80"/>
      <c r="W80" s="61"/>
      <c r="X80" s="80"/>
      <c r="Y80" s="61"/>
    </row>
    <row r="81" spans="2:25" ht="15" customHeight="1" x14ac:dyDescent="0.35">
      <c r="B81" s="118" t="s">
        <v>18</v>
      </c>
      <c r="C81" s="104">
        <v>-31369</v>
      </c>
      <c r="D81" s="81"/>
      <c r="E81" s="104">
        <v>-29579</v>
      </c>
      <c r="F81" s="81"/>
      <c r="G81" s="104">
        <v>-100</v>
      </c>
      <c r="H81" s="81"/>
      <c r="I81" s="104">
        <v>-1542</v>
      </c>
      <c r="J81" s="81"/>
      <c r="K81" s="104">
        <v>-1241</v>
      </c>
      <c r="L81" s="81"/>
      <c r="M81" s="104">
        <v>-486</v>
      </c>
      <c r="N81" s="81"/>
      <c r="O81" s="104">
        <v>-32</v>
      </c>
      <c r="P81" s="81"/>
      <c r="Q81" s="104">
        <v>11525</v>
      </c>
      <c r="R81" s="81"/>
      <c r="S81" s="104">
        <v>7658</v>
      </c>
      <c r="T81" s="81"/>
      <c r="U81" s="104">
        <v>-4608</v>
      </c>
      <c r="V81" s="81"/>
      <c r="W81" s="104">
        <v>-547</v>
      </c>
      <c r="X81" s="81"/>
      <c r="Y81" s="104">
        <v>16733</v>
      </c>
    </row>
    <row r="82" spans="2:25" ht="15" customHeight="1" x14ac:dyDescent="0.35">
      <c r="B82" s="118" t="s">
        <v>165</v>
      </c>
      <c r="C82" s="104">
        <v>0</v>
      </c>
      <c r="D82" s="81"/>
      <c r="E82" s="104">
        <v>3</v>
      </c>
      <c r="F82" s="81"/>
      <c r="G82" s="104"/>
      <c r="H82" s="81"/>
      <c r="I82" s="104"/>
      <c r="J82" s="81"/>
      <c r="K82" s="104">
        <v>0</v>
      </c>
      <c r="L82" s="81"/>
      <c r="M82" s="104">
        <v>0</v>
      </c>
      <c r="N82" s="81"/>
      <c r="O82" s="104">
        <v>0</v>
      </c>
      <c r="P82" s="81"/>
      <c r="Q82" s="104">
        <v>0</v>
      </c>
      <c r="R82" s="81"/>
      <c r="S82" s="104">
        <v>0</v>
      </c>
      <c r="T82" s="81"/>
      <c r="U82" s="104">
        <v>0</v>
      </c>
      <c r="V82" s="81"/>
      <c r="W82" s="104">
        <v>0</v>
      </c>
      <c r="X82" s="81"/>
      <c r="Y82" s="104">
        <v>0</v>
      </c>
    </row>
    <row r="83" spans="2:25" ht="15" customHeight="1" x14ac:dyDescent="0.35">
      <c r="B83" s="118" t="s">
        <v>166</v>
      </c>
      <c r="C83" s="104">
        <v>31</v>
      </c>
      <c r="D83" s="81"/>
      <c r="E83" s="104">
        <v>31</v>
      </c>
      <c r="F83" s="81"/>
      <c r="G83" s="104"/>
      <c r="H83" s="81"/>
      <c r="I83" s="104"/>
      <c r="J83" s="81"/>
      <c r="K83" s="104">
        <v>0</v>
      </c>
      <c r="L83" s="81"/>
      <c r="M83" s="104">
        <v>0</v>
      </c>
      <c r="N83" s="81"/>
      <c r="O83" s="104">
        <v>0</v>
      </c>
      <c r="P83" s="81"/>
      <c r="Q83" s="104">
        <v>0</v>
      </c>
      <c r="R83" s="81"/>
      <c r="S83" s="104">
        <v>0</v>
      </c>
      <c r="T83" s="81"/>
      <c r="U83" s="104">
        <v>0</v>
      </c>
      <c r="V83" s="81"/>
      <c r="W83" s="104">
        <v>0</v>
      </c>
      <c r="X83" s="81"/>
      <c r="Y83" s="104">
        <v>0</v>
      </c>
    </row>
    <row r="84" spans="2:25" ht="15" customHeight="1" x14ac:dyDescent="0.35">
      <c r="B84" s="118" t="s">
        <v>151</v>
      </c>
      <c r="C84" s="104">
        <v>-2240</v>
      </c>
      <c r="D84" s="81"/>
      <c r="E84" s="104">
        <v>-2923</v>
      </c>
      <c r="F84" s="81"/>
      <c r="G84" s="104">
        <v>-889</v>
      </c>
      <c r="H84" s="81"/>
      <c r="I84" s="104">
        <v>-117</v>
      </c>
      <c r="J84" s="81"/>
      <c r="K84" s="104">
        <v>-974</v>
      </c>
      <c r="L84" s="81"/>
      <c r="M84" s="104">
        <v>-2542</v>
      </c>
      <c r="N84" s="81">
        <v>0</v>
      </c>
      <c r="O84" s="104">
        <v>0</v>
      </c>
      <c r="P84" s="81"/>
      <c r="Q84" s="104">
        <v>0</v>
      </c>
      <c r="R84" s="81"/>
      <c r="S84" s="104">
        <v>0</v>
      </c>
      <c r="T84" s="81"/>
      <c r="U84" s="104">
        <v>0</v>
      </c>
      <c r="V84" s="81"/>
      <c r="W84" s="104">
        <v>0</v>
      </c>
      <c r="X84" s="81"/>
      <c r="Y84" s="104">
        <v>0</v>
      </c>
    </row>
    <row r="85" spans="2:25" ht="15" customHeight="1" x14ac:dyDescent="0.35">
      <c r="B85" s="118" t="s">
        <v>167</v>
      </c>
      <c r="C85" s="104">
        <v>-3635</v>
      </c>
      <c r="D85" s="81"/>
      <c r="E85" s="104">
        <v>-3635</v>
      </c>
      <c r="F85" s="81"/>
      <c r="G85" s="104"/>
      <c r="H85" s="81"/>
      <c r="I85" s="104"/>
      <c r="J85" s="81"/>
      <c r="K85" s="104">
        <v>0</v>
      </c>
      <c r="L85" s="81"/>
      <c r="M85" s="104">
        <v>0</v>
      </c>
      <c r="N85" s="81"/>
      <c r="O85" s="104">
        <v>0</v>
      </c>
      <c r="P85" s="81"/>
      <c r="Q85" s="104">
        <v>0</v>
      </c>
      <c r="R85" s="81"/>
      <c r="S85" s="104">
        <v>0</v>
      </c>
      <c r="T85" s="81"/>
      <c r="U85" s="104">
        <v>0</v>
      </c>
      <c r="V85" s="81"/>
      <c r="W85" s="104">
        <v>0</v>
      </c>
      <c r="X85" s="81"/>
      <c r="Y85" s="104">
        <v>0</v>
      </c>
    </row>
    <row r="86" spans="2:25" ht="15" customHeight="1" x14ac:dyDescent="0.35">
      <c r="B86" s="118" t="s">
        <v>97</v>
      </c>
      <c r="C86" s="104">
        <v>3</v>
      </c>
      <c r="D86" s="81"/>
      <c r="E86" s="104">
        <v>0</v>
      </c>
      <c r="F86" s="81"/>
      <c r="G86" s="104">
        <v>0</v>
      </c>
      <c r="H86" s="81"/>
      <c r="I86" s="104">
        <v>8</v>
      </c>
      <c r="J86" s="81"/>
      <c r="K86" s="104">
        <v>8</v>
      </c>
      <c r="L86" s="81"/>
      <c r="M86" s="104">
        <v>0</v>
      </c>
      <c r="N86" s="81">
        <v>0</v>
      </c>
      <c r="O86" s="104">
        <v>0</v>
      </c>
      <c r="P86" s="81"/>
      <c r="Q86" s="104">
        <v>0</v>
      </c>
      <c r="R86" s="81"/>
      <c r="S86" s="104">
        <v>0</v>
      </c>
      <c r="T86" s="81"/>
      <c r="U86" s="104">
        <v>8</v>
      </c>
      <c r="V86" s="81"/>
      <c r="W86" s="104">
        <v>-880</v>
      </c>
      <c r="X86" s="81"/>
      <c r="Y86" s="104">
        <v>-402</v>
      </c>
    </row>
    <row r="87" spans="2:25" ht="15" customHeight="1" x14ac:dyDescent="0.35">
      <c r="B87" s="118" t="s">
        <v>28</v>
      </c>
      <c r="C87" s="104">
        <v>0</v>
      </c>
      <c r="D87" s="81"/>
      <c r="E87" s="104">
        <v>0</v>
      </c>
      <c r="F87" s="81"/>
      <c r="G87" s="104">
        <v>0</v>
      </c>
      <c r="H87" s="81"/>
      <c r="I87" s="104">
        <v>0</v>
      </c>
      <c r="J87" s="81"/>
      <c r="K87" s="104">
        <v>0</v>
      </c>
      <c r="L87" s="81"/>
      <c r="M87" s="104">
        <v>0</v>
      </c>
      <c r="N87" s="81">
        <v>8895</v>
      </c>
      <c r="O87" s="104">
        <v>0</v>
      </c>
      <c r="P87" s="81"/>
      <c r="Q87" s="104">
        <v>-1110</v>
      </c>
      <c r="R87" s="81"/>
      <c r="S87" s="104">
        <v>0</v>
      </c>
      <c r="T87" s="81"/>
      <c r="U87" s="104">
        <v>0</v>
      </c>
      <c r="V87" s="81"/>
      <c r="W87" s="104">
        <v>0</v>
      </c>
      <c r="X87" s="81"/>
      <c r="Y87" s="104">
        <v>0</v>
      </c>
    </row>
    <row r="88" spans="2:25" ht="15" customHeight="1" x14ac:dyDescent="0.35">
      <c r="B88" s="118" t="s">
        <v>98</v>
      </c>
      <c r="C88" s="104">
        <v>242536</v>
      </c>
      <c r="D88" s="81"/>
      <c r="E88" s="104">
        <v>236178</v>
      </c>
      <c r="F88" s="81"/>
      <c r="G88" s="104">
        <v>50599</v>
      </c>
      <c r="H88" s="81"/>
      <c r="I88" s="104">
        <v>50948</v>
      </c>
      <c r="J88" s="81"/>
      <c r="K88" s="104">
        <v>41279</v>
      </c>
      <c r="L88" s="81"/>
      <c r="M88" s="104">
        <v>33134</v>
      </c>
      <c r="N88" s="81">
        <v>24844</v>
      </c>
      <c r="O88" s="104">
        <v>1134</v>
      </c>
      <c r="P88" s="81"/>
      <c r="Q88" s="104">
        <v>49174</v>
      </c>
      <c r="R88" s="81"/>
      <c r="S88" s="104">
        <v>17843</v>
      </c>
      <c r="T88" s="81"/>
      <c r="U88" s="104">
        <v>68260</v>
      </c>
      <c r="V88" s="81"/>
      <c r="W88" s="104">
        <v>379</v>
      </c>
      <c r="X88" s="81"/>
      <c r="Y88" s="104">
        <v>18028</v>
      </c>
    </row>
    <row r="89" spans="2:25" ht="15" customHeight="1" x14ac:dyDescent="0.35">
      <c r="B89" s="118" t="s">
        <v>99</v>
      </c>
      <c r="C89" s="104">
        <v>-35896</v>
      </c>
      <c r="D89" s="81"/>
      <c r="E89" s="104">
        <v>-34095</v>
      </c>
      <c r="F89" s="81"/>
      <c r="G89" s="104">
        <v>-32491</v>
      </c>
      <c r="H89" s="81"/>
      <c r="I89" s="104">
        <v>-30555</v>
      </c>
      <c r="J89" s="81"/>
      <c r="K89" s="104">
        <v>-30082</v>
      </c>
      <c r="L89" s="81"/>
      <c r="M89" s="104">
        <v>-29640</v>
      </c>
      <c r="N89" s="81">
        <v>-8351</v>
      </c>
      <c r="O89" s="104">
        <v>-16783</v>
      </c>
      <c r="P89" s="81"/>
      <c r="Q89" s="104">
        <v>-10176</v>
      </c>
      <c r="R89" s="81"/>
      <c r="S89" s="104">
        <v>-9325</v>
      </c>
      <c r="T89" s="81"/>
      <c r="U89" s="104">
        <v>-70942</v>
      </c>
      <c r="V89" s="81"/>
      <c r="W89" s="104">
        <v>-41521</v>
      </c>
      <c r="X89" s="81"/>
      <c r="Y89" s="104">
        <v>-16478</v>
      </c>
    </row>
    <row r="90" spans="2:25" ht="15" customHeight="1" x14ac:dyDescent="0.35">
      <c r="B90" s="118" t="s">
        <v>129</v>
      </c>
      <c r="C90" s="104">
        <v>0</v>
      </c>
      <c r="D90" s="81"/>
      <c r="E90" s="104">
        <v>0</v>
      </c>
      <c r="F90" s="81"/>
      <c r="G90" s="104">
        <v>0</v>
      </c>
      <c r="H90" s="81"/>
      <c r="I90" s="104">
        <v>-21332</v>
      </c>
      <c r="J90" s="81"/>
      <c r="K90" s="104">
        <v>-21333</v>
      </c>
      <c r="L90" s="81"/>
      <c r="M90" s="104">
        <v>-21333</v>
      </c>
      <c r="N90" s="81">
        <v>-8000</v>
      </c>
      <c r="O90" s="104">
        <v>-2667</v>
      </c>
      <c r="P90" s="81"/>
      <c r="Q90" s="104">
        <v>-10667</v>
      </c>
      <c r="R90" s="81"/>
      <c r="S90" s="104">
        <v>-8000</v>
      </c>
      <c r="T90" s="81"/>
      <c r="U90" s="104">
        <v>39078</v>
      </c>
      <c r="V90" s="81"/>
      <c r="W90" s="104">
        <v>0</v>
      </c>
      <c r="X90" s="81"/>
      <c r="Y90" s="104">
        <v>0</v>
      </c>
    </row>
    <row r="91" spans="2:25" ht="15" customHeight="1" x14ac:dyDescent="0.35">
      <c r="B91" s="63"/>
      <c r="C91" s="64"/>
      <c r="D91" s="80"/>
      <c r="E91" s="64"/>
      <c r="F91" s="80"/>
      <c r="G91" s="64"/>
      <c r="H91" s="80"/>
      <c r="I91" s="64"/>
      <c r="J91" s="80"/>
      <c r="K91" s="64"/>
      <c r="L91" s="80"/>
      <c r="M91" s="64"/>
      <c r="N91" s="80"/>
      <c r="O91" s="64"/>
      <c r="P91" s="80"/>
      <c r="Q91" s="64"/>
      <c r="R91" s="80"/>
      <c r="S91" s="64"/>
      <c r="T91" s="80"/>
      <c r="U91" s="64"/>
      <c r="V91" s="80"/>
      <c r="W91" s="64"/>
      <c r="X91" s="80"/>
      <c r="Y91" s="64"/>
    </row>
    <row r="92" spans="2:25" ht="15" customHeight="1" x14ac:dyDescent="0.35">
      <c r="B92" s="115" t="s">
        <v>100</v>
      </c>
      <c r="C92" s="109">
        <v>169430</v>
      </c>
      <c r="D92" s="100"/>
      <c r="E92" s="109">
        <f>SUM(E81:E91)</f>
        <v>165980</v>
      </c>
      <c r="F92" s="100"/>
      <c r="G92" s="109">
        <f>SUM(G84:G90)</f>
        <v>17219</v>
      </c>
      <c r="H92" s="100"/>
      <c r="I92" s="109">
        <f>SUM(I84:I90)</f>
        <v>-1048</v>
      </c>
      <c r="J92" s="100"/>
      <c r="K92" s="109">
        <v>-12343</v>
      </c>
      <c r="L92" s="100"/>
      <c r="M92" s="109">
        <f>SUM(M81:M91)</f>
        <v>-20867</v>
      </c>
      <c r="N92" s="100">
        <v>17388</v>
      </c>
      <c r="O92" s="109">
        <f>SUM(O81:O91)</f>
        <v>-18348</v>
      </c>
      <c r="P92" s="100"/>
      <c r="Q92" s="109">
        <f>SUM(Q81:Q91)</f>
        <v>38746</v>
      </c>
      <c r="R92" s="100"/>
      <c r="S92" s="109">
        <f>SUM(S81:S91)</f>
        <v>8176</v>
      </c>
      <c r="T92" s="100"/>
      <c r="U92" s="109">
        <f>SUM(U81:U91)</f>
        <v>31796</v>
      </c>
      <c r="V92" s="100"/>
      <c r="W92" s="109">
        <f>SUM(W81:W91)</f>
        <v>-42569</v>
      </c>
      <c r="X92" s="100"/>
      <c r="Y92" s="109">
        <f>SUM(Y81:Y91)</f>
        <v>17881</v>
      </c>
    </row>
    <row r="93" spans="2:25" ht="15" customHeight="1" x14ac:dyDescent="0.35">
      <c r="B93" s="67"/>
      <c r="C93" s="68"/>
      <c r="D93" s="80"/>
      <c r="E93" s="68"/>
      <c r="F93" s="80"/>
      <c r="G93" s="68"/>
      <c r="H93" s="80"/>
      <c r="I93" s="68"/>
      <c r="J93" s="80"/>
      <c r="K93" s="68"/>
      <c r="L93" s="80"/>
      <c r="M93" s="68"/>
      <c r="N93" s="80"/>
      <c r="O93" s="68"/>
      <c r="P93" s="80"/>
      <c r="Q93" s="68"/>
      <c r="R93" s="80"/>
      <c r="S93" s="68"/>
      <c r="T93" s="80"/>
      <c r="U93" s="68"/>
      <c r="V93" s="80"/>
      <c r="W93" s="68"/>
      <c r="X93" s="80"/>
      <c r="Y93" s="68"/>
    </row>
    <row r="94" spans="2:25" ht="15" customHeight="1" x14ac:dyDescent="0.35">
      <c r="B94" s="118" t="s">
        <v>101</v>
      </c>
      <c r="C94" s="104">
        <v>1786</v>
      </c>
      <c r="D94" s="81"/>
      <c r="E94" s="104">
        <v>1489</v>
      </c>
      <c r="F94" s="81"/>
      <c r="G94" s="104">
        <v>1906</v>
      </c>
      <c r="H94" s="81"/>
      <c r="I94" s="104">
        <v>2812</v>
      </c>
      <c r="J94" s="81"/>
      <c r="K94" s="104">
        <v>1511</v>
      </c>
      <c r="L94" s="81"/>
      <c r="M94" s="104">
        <v>402</v>
      </c>
      <c r="N94" s="81">
        <v>-1695</v>
      </c>
      <c r="O94" s="104">
        <v>231</v>
      </c>
      <c r="P94" s="81"/>
      <c r="Q94" s="104">
        <v>-2412</v>
      </c>
      <c r="R94" s="81"/>
      <c r="S94" s="104">
        <v>-225</v>
      </c>
      <c r="T94" s="81"/>
      <c r="U94" s="104">
        <v>-511</v>
      </c>
      <c r="V94" s="81"/>
      <c r="W94" s="104">
        <v>-572</v>
      </c>
      <c r="X94" s="81"/>
      <c r="Y94" s="104">
        <v>-1017</v>
      </c>
    </row>
    <row r="95" spans="2:25" ht="15" customHeight="1" x14ac:dyDescent="0.35">
      <c r="B95" s="63"/>
      <c r="C95" s="64"/>
      <c r="D95" s="80"/>
      <c r="E95" s="64"/>
      <c r="F95" s="80"/>
      <c r="G95" s="64"/>
      <c r="H95" s="80"/>
      <c r="I95" s="64"/>
      <c r="J95" s="80"/>
      <c r="K95" s="64"/>
      <c r="L95" s="80"/>
      <c r="M95" s="64"/>
      <c r="N95" s="80"/>
      <c r="O95" s="64"/>
      <c r="P95" s="80"/>
      <c r="Q95" s="64"/>
      <c r="R95" s="80"/>
      <c r="S95" s="64"/>
      <c r="T95" s="80"/>
      <c r="U95" s="64"/>
      <c r="V95" s="80"/>
      <c r="W95" s="64"/>
      <c r="X95" s="80"/>
      <c r="Y95" s="64"/>
    </row>
    <row r="96" spans="2:25" ht="15" customHeight="1" x14ac:dyDescent="0.35">
      <c r="B96" s="115" t="s">
        <v>122</v>
      </c>
      <c r="C96" s="109">
        <f>C94+C92+C79+C71</f>
        <v>103197</v>
      </c>
      <c r="D96" s="100"/>
      <c r="E96" s="109">
        <f>E94+E92+E79+E71</f>
        <v>109517</v>
      </c>
      <c r="F96" s="100"/>
      <c r="G96" s="109">
        <f>G94+G92+G79+G71</f>
        <v>-20519</v>
      </c>
      <c r="H96" s="100"/>
      <c r="I96" s="109">
        <f>I94+I92+I79+I71</f>
        <v>836</v>
      </c>
      <c r="J96" s="100"/>
      <c r="K96" s="109">
        <f>K94+K92+K79+K71</f>
        <v>-316</v>
      </c>
      <c r="L96" s="100"/>
      <c r="M96" s="109">
        <f>M94+M92+M79+M71</f>
        <v>-17705</v>
      </c>
      <c r="N96" s="100">
        <v>-45726</v>
      </c>
      <c r="O96" s="109">
        <f>O94+O92+O79+O71</f>
        <v>-5333</v>
      </c>
      <c r="P96" s="100"/>
      <c r="Q96" s="109">
        <f>Q94+Q92+Q79+Q71</f>
        <v>-37848</v>
      </c>
      <c r="R96" s="100"/>
      <c r="S96" s="109">
        <f>S94+S92+S79+S71</f>
        <v>22788</v>
      </c>
      <c r="T96" s="100"/>
      <c r="U96" s="109">
        <f>U94+U92+U79+U71</f>
        <v>15074</v>
      </c>
      <c r="V96" s="100"/>
      <c r="W96" s="109">
        <f>W94+W92+W79+W71</f>
        <v>4109</v>
      </c>
      <c r="X96" s="100"/>
      <c r="Y96" s="109">
        <f>Y94+Y92+Y79+Y71</f>
        <v>23147</v>
      </c>
    </row>
    <row r="97" spans="2:25" ht="15" customHeight="1" x14ac:dyDescent="0.35">
      <c r="B97" s="66"/>
      <c r="C97" s="68"/>
      <c r="D97" s="80"/>
      <c r="E97" s="68"/>
      <c r="F97" s="80"/>
      <c r="G97" s="68"/>
      <c r="H97" s="80"/>
      <c r="I97" s="68"/>
      <c r="J97" s="80"/>
      <c r="K97" s="68"/>
      <c r="L97" s="80"/>
      <c r="M97" s="68"/>
      <c r="N97" s="80"/>
      <c r="O97" s="68"/>
      <c r="P97" s="80"/>
      <c r="Q97" s="68"/>
      <c r="R97" s="80"/>
      <c r="S97" s="68"/>
      <c r="T97" s="80"/>
      <c r="U97" s="68"/>
      <c r="V97" s="80"/>
      <c r="W97" s="68"/>
      <c r="X97" s="80"/>
      <c r="Y97" s="68"/>
    </row>
    <row r="98" spans="2:25" ht="15" customHeight="1" x14ac:dyDescent="0.35">
      <c r="B98" s="115" t="s">
        <v>102</v>
      </c>
      <c r="C98" s="109">
        <v>50456</v>
      </c>
      <c r="D98" s="100"/>
      <c r="E98" s="109">
        <v>50456</v>
      </c>
      <c r="F98" s="100"/>
      <c r="G98" s="109">
        <v>50456</v>
      </c>
      <c r="H98" s="100"/>
      <c r="I98" s="109">
        <v>49620</v>
      </c>
      <c r="J98" s="100"/>
      <c r="K98" s="109">
        <v>49620</v>
      </c>
      <c r="L98" s="100"/>
      <c r="M98" s="109">
        <v>49620</v>
      </c>
      <c r="N98" s="100">
        <v>0</v>
      </c>
      <c r="O98" s="109">
        <v>49620</v>
      </c>
      <c r="P98" s="100"/>
      <c r="Q98" s="109">
        <v>87468</v>
      </c>
      <c r="R98" s="100"/>
      <c r="S98" s="109">
        <v>64680</v>
      </c>
      <c r="T98" s="100"/>
      <c r="U98" s="109">
        <v>49606</v>
      </c>
      <c r="V98" s="100"/>
      <c r="W98" s="109">
        <v>45497</v>
      </c>
      <c r="X98" s="100"/>
      <c r="Y98" s="109">
        <v>22350</v>
      </c>
    </row>
    <row r="99" spans="2:25" ht="15" customHeight="1" x14ac:dyDescent="0.35">
      <c r="B99" s="67"/>
      <c r="C99" s="68"/>
      <c r="D99" s="80"/>
      <c r="E99" s="68"/>
      <c r="F99" s="80"/>
      <c r="G99" s="68"/>
      <c r="H99" s="80"/>
      <c r="I99" s="68"/>
      <c r="J99" s="80"/>
      <c r="K99" s="68"/>
      <c r="L99" s="80"/>
      <c r="M99" s="68"/>
      <c r="N99" s="80"/>
      <c r="O99" s="68"/>
      <c r="P99" s="80"/>
      <c r="Q99" s="68"/>
      <c r="R99" s="80"/>
      <c r="S99" s="68"/>
      <c r="T99" s="80"/>
      <c r="U99" s="68"/>
      <c r="V99" s="80"/>
      <c r="W99" s="68"/>
      <c r="X99" s="80"/>
      <c r="Y99" s="68"/>
    </row>
    <row r="100" spans="2:25" ht="15" customHeight="1" x14ac:dyDescent="0.35">
      <c r="B100" s="115" t="s">
        <v>103</v>
      </c>
      <c r="C100" s="109">
        <f>C96+C98</f>
        <v>153653</v>
      </c>
      <c r="D100" s="100"/>
      <c r="E100" s="109">
        <f>E98+E96</f>
        <v>159973</v>
      </c>
      <c r="F100" s="100"/>
      <c r="G100" s="109">
        <f>G98+G96</f>
        <v>29937</v>
      </c>
      <c r="H100" s="100"/>
      <c r="I100" s="109">
        <f>I98+I96</f>
        <v>50456</v>
      </c>
      <c r="J100" s="100"/>
      <c r="K100" s="109">
        <f>K98+K96</f>
        <v>49304</v>
      </c>
      <c r="L100" s="100"/>
      <c r="M100" s="109">
        <f>M98+M96</f>
        <v>31915</v>
      </c>
      <c r="N100" s="100">
        <v>87468</v>
      </c>
      <c r="O100" s="109">
        <f>O98+O96</f>
        <v>44287</v>
      </c>
      <c r="P100" s="100"/>
      <c r="Q100" s="109">
        <f>Q98+Q96</f>
        <v>49620</v>
      </c>
      <c r="R100" s="100"/>
      <c r="S100" s="109">
        <f>S98+S96</f>
        <v>87468</v>
      </c>
      <c r="T100" s="100"/>
      <c r="U100" s="109">
        <f>U98+U96</f>
        <v>64680</v>
      </c>
      <c r="V100" s="100"/>
      <c r="W100" s="109">
        <f>W98+W96</f>
        <v>49606</v>
      </c>
      <c r="X100" s="100"/>
      <c r="Y100" s="109">
        <f>Y98+Y96</f>
        <v>45497</v>
      </c>
    </row>
    <row r="102" spans="2:25" ht="15" customHeight="1" x14ac:dyDescent="0.35">
      <c r="N102" s="32">
        <v>41742</v>
      </c>
    </row>
  </sheetData>
  <mergeCells count="1">
    <mergeCell ref="C8:Y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52"/>
  <sheetViews>
    <sheetView showGridLines="0" topLeftCell="F7" zoomScale="85" zoomScaleNormal="85" workbookViewId="0">
      <selection activeCell="Z55" sqref="Z55"/>
    </sheetView>
  </sheetViews>
  <sheetFormatPr defaultColWidth="18.7265625" defaultRowHeight="12.5" x14ac:dyDescent="0.25"/>
  <cols>
    <col min="1" max="2" width="1.7265625" style="69" customWidth="1"/>
    <col min="3" max="3" width="75" style="69" bestFit="1" customWidth="1"/>
    <col min="4" max="4" width="9.26953125" style="69" bestFit="1" customWidth="1"/>
    <col min="5" max="5" width="1.1796875" style="73" customWidth="1"/>
    <col min="6" max="6" width="9.26953125" style="69" bestFit="1" customWidth="1"/>
    <col min="7" max="7" width="1.1796875" style="73" customWidth="1"/>
    <col min="8" max="8" width="9.26953125" style="69" bestFit="1" customWidth="1"/>
    <col min="9" max="9" width="1.1796875" style="73" customWidth="1"/>
    <col min="10" max="10" width="9.26953125" style="69" bestFit="1" customWidth="1"/>
    <col min="11" max="11" width="1.1796875" style="73" customWidth="1"/>
    <col min="12" max="12" width="9.26953125" style="69" customWidth="1"/>
    <col min="13" max="13" width="0.81640625" style="73" customWidth="1"/>
    <col min="14" max="14" width="9.26953125" style="69" customWidth="1"/>
    <col min="15" max="15" width="0.81640625" style="73" customWidth="1"/>
    <col min="16" max="16" width="9.26953125" style="69" customWidth="1"/>
    <col min="17" max="17" width="0.81640625" style="73" customWidth="1"/>
    <col min="18" max="18" width="9.26953125" style="69" customWidth="1"/>
    <col min="19" max="19" width="0.81640625" style="73" customWidth="1"/>
    <col min="20" max="20" width="9.26953125" style="69" customWidth="1"/>
    <col min="21" max="21" width="0.81640625" style="73" customWidth="1"/>
    <col min="22" max="22" width="9.26953125" style="69" customWidth="1"/>
    <col min="23" max="23" width="0.81640625" style="73" customWidth="1"/>
    <col min="24" max="24" width="9.26953125" style="69" bestFit="1" customWidth="1"/>
    <col min="25" max="25" width="0.81640625" style="73" customWidth="1"/>
    <col min="26" max="26" width="9.26953125" style="69" bestFit="1" customWidth="1"/>
    <col min="27" max="27" width="0.81640625" style="73" customWidth="1"/>
    <col min="28" max="28" width="9.26953125" style="69" customWidth="1"/>
    <col min="29" max="29" width="0.81640625" style="73" customWidth="1"/>
    <col min="30" max="30" width="9.26953125" style="69" bestFit="1" customWidth="1"/>
    <col min="31" max="31" width="0.81640625" style="73" customWidth="1"/>
    <col min="32" max="32" width="9.26953125" style="69" customWidth="1"/>
    <col min="33" max="33" width="0.81640625" style="73" customWidth="1"/>
    <col min="34" max="34" width="9.26953125" style="69" customWidth="1"/>
    <col min="35" max="35" width="0.81640625" style="73" customWidth="1"/>
    <col min="36" max="36" width="9.26953125" style="69" customWidth="1"/>
    <col min="37" max="37" width="0.81640625" style="73" customWidth="1"/>
    <col min="38" max="38" width="9.26953125" style="69" customWidth="1"/>
    <col min="39" max="16384" width="18.7265625" style="69"/>
  </cols>
  <sheetData>
    <row r="1" spans="1:38" ht="10" customHeight="1" x14ac:dyDescent="0.25">
      <c r="A1" s="34"/>
      <c r="B1" s="35"/>
      <c r="C1" s="34"/>
      <c r="D1" s="34"/>
      <c r="E1" s="36"/>
      <c r="F1" s="34"/>
      <c r="G1" s="36"/>
      <c r="H1" s="34"/>
      <c r="I1" s="36"/>
      <c r="J1" s="34"/>
      <c r="K1" s="36"/>
      <c r="L1" s="34"/>
      <c r="M1" s="36"/>
      <c r="N1" s="34"/>
      <c r="O1" s="36"/>
      <c r="P1" s="34"/>
      <c r="Q1" s="36"/>
      <c r="R1" s="34"/>
      <c r="S1" s="36"/>
      <c r="T1" s="34"/>
      <c r="U1" s="36"/>
      <c r="V1" s="34"/>
      <c r="W1" s="36"/>
      <c r="X1" s="34"/>
      <c r="Y1" s="36"/>
      <c r="Z1" s="34"/>
      <c r="AA1" s="36"/>
      <c r="AB1" s="34"/>
      <c r="AC1" s="36"/>
      <c r="AD1" s="34"/>
      <c r="AE1" s="36"/>
      <c r="AF1" s="34"/>
      <c r="AG1" s="36"/>
      <c r="AH1" s="34"/>
      <c r="AI1" s="36"/>
      <c r="AJ1" s="34"/>
      <c r="AK1" s="36"/>
      <c r="AL1" s="34"/>
    </row>
    <row r="2" spans="1:38" ht="15" customHeight="1" x14ac:dyDescent="0.25">
      <c r="A2" s="37"/>
      <c r="B2" s="167" t="s">
        <v>1</v>
      </c>
      <c r="C2" s="167"/>
      <c r="D2" s="7"/>
      <c r="E2" s="14"/>
      <c r="F2" s="7"/>
      <c r="G2" s="14"/>
      <c r="H2" s="7"/>
      <c r="I2" s="14"/>
      <c r="J2" s="7"/>
      <c r="K2" s="14"/>
      <c r="L2" s="7"/>
      <c r="M2" s="14"/>
      <c r="N2" s="7"/>
      <c r="O2" s="14"/>
      <c r="P2" s="7"/>
      <c r="Q2" s="14"/>
      <c r="R2" s="7"/>
      <c r="S2" s="14"/>
      <c r="T2" s="7"/>
      <c r="U2" s="14"/>
      <c r="V2" s="7"/>
      <c r="W2" s="14"/>
      <c r="X2" s="7"/>
      <c r="Y2" s="14"/>
      <c r="Z2" s="7"/>
      <c r="AA2" s="14"/>
      <c r="AB2" s="7"/>
      <c r="AC2" s="14"/>
      <c r="AD2" s="7"/>
      <c r="AE2" s="14"/>
      <c r="AF2" s="7"/>
      <c r="AG2" s="14"/>
      <c r="AH2" s="7"/>
      <c r="AI2" s="14"/>
      <c r="AJ2" s="7"/>
      <c r="AK2" s="14"/>
      <c r="AL2" s="7"/>
    </row>
    <row r="3" spans="1:38" ht="8.15" customHeight="1" x14ac:dyDescent="0.25">
      <c r="A3" s="37"/>
      <c r="B3" s="7"/>
      <c r="C3" s="7"/>
      <c r="D3" s="7"/>
      <c r="E3" s="14"/>
      <c r="F3" s="7"/>
      <c r="G3" s="14"/>
      <c r="H3" s="7"/>
      <c r="I3" s="14"/>
      <c r="J3" s="7"/>
      <c r="K3" s="14"/>
      <c r="L3" s="7"/>
      <c r="M3" s="14"/>
      <c r="N3" s="7"/>
      <c r="O3" s="14"/>
      <c r="P3" s="7"/>
      <c r="Q3" s="14"/>
      <c r="R3" s="7"/>
      <c r="S3" s="14"/>
      <c r="T3" s="7"/>
      <c r="U3" s="14"/>
      <c r="V3" s="7"/>
      <c r="W3" s="14"/>
      <c r="X3" s="7"/>
      <c r="Y3" s="14"/>
      <c r="Z3" s="7"/>
      <c r="AA3" s="14"/>
      <c r="AB3" s="7"/>
      <c r="AC3" s="14"/>
      <c r="AD3" s="7"/>
      <c r="AE3" s="14"/>
      <c r="AF3" s="7"/>
      <c r="AG3" s="14"/>
      <c r="AH3" s="7"/>
      <c r="AI3" s="14"/>
      <c r="AJ3" s="7"/>
      <c r="AK3" s="14"/>
      <c r="AL3" s="7"/>
    </row>
    <row r="4" spans="1:38" ht="15" customHeight="1" x14ac:dyDescent="0.25">
      <c r="A4" s="37"/>
      <c r="B4" s="168" t="s">
        <v>46</v>
      </c>
      <c r="C4" s="168"/>
      <c r="D4" s="7"/>
      <c r="E4" s="14"/>
      <c r="F4" s="7"/>
      <c r="G4" s="14"/>
      <c r="H4" s="7"/>
      <c r="I4" s="14"/>
      <c r="J4" s="7"/>
      <c r="K4" s="14"/>
      <c r="L4" s="7"/>
      <c r="M4" s="14"/>
      <c r="N4" s="7"/>
      <c r="O4" s="14"/>
      <c r="P4" s="7"/>
      <c r="Q4" s="14"/>
      <c r="R4" s="7"/>
      <c r="S4" s="14"/>
      <c r="T4" s="7"/>
      <c r="U4" s="14"/>
      <c r="V4" s="7"/>
      <c r="W4" s="14"/>
      <c r="X4" s="7"/>
      <c r="Y4" s="14"/>
      <c r="Z4" s="7"/>
      <c r="AA4" s="14"/>
      <c r="AB4" s="7"/>
      <c r="AC4" s="14"/>
      <c r="AD4" s="7"/>
      <c r="AE4" s="14"/>
      <c r="AF4" s="7"/>
      <c r="AG4" s="14"/>
      <c r="AH4" s="7"/>
      <c r="AI4" s="14"/>
      <c r="AJ4" s="7"/>
      <c r="AK4" s="14"/>
      <c r="AL4" s="7"/>
    </row>
    <row r="5" spans="1:38" ht="15" customHeight="1" x14ac:dyDescent="0.25">
      <c r="A5" s="2"/>
      <c r="B5" s="169" t="s">
        <v>3</v>
      </c>
      <c r="C5" s="169"/>
      <c r="D5" s="7"/>
      <c r="E5" s="14"/>
      <c r="F5" s="7"/>
      <c r="G5" s="14"/>
      <c r="H5" s="7"/>
      <c r="I5" s="14"/>
      <c r="J5" s="7"/>
      <c r="K5" s="14"/>
      <c r="L5" s="7"/>
      <c r="M5" s="14"/>
      <c r="N5" s="7"/>
      <c r="O5" s="14"/>
      <c r="P5" s="7"/>
      <c r="Q5" s="14"/>
      <c r="R5" s="7"/>
      <c r="S5" s="14"/>
      <c r="T5" s="7"/>
      <c r="U5" s="14"/>
      <c r="V5" s="7"/>
      <c r="W5" s="14"/>
      <c r="X5" s="7"/>
      <c r="Y5" s="14"/>
      <c r="Z5" s="7"/>
      <c r="AA5" s="14"/>
      <c r="AB5" s="7"/>
      <c r="AC5" s="14"/>
      <c r="AD5" s="7"/>
      <c r="AE5" s="14"/>
      <c r="AF5" s="7"/>
      <c r="AG5" s="14"/>
      <c r="AH5" s="7"/>
      <c r="AI5" s="14"/>
      <c r="AJ5" s="7"/>
      <c r="AK5" s="14"/>
      <c r="AL5" s="7"/>
    </row>
    <row r="6" spans="1:38" ht="15" customHeight="1" x14ac:dyDescent="0.25">
      <c r="A6" s="2"/>
      <c r="B6" s="9"/>
      <c r="C6" s="39" t="s">
        <v>126</v>
      </c>
      <c r="D6" s="7"/>
      <c r="E6" s="14"/>
      <c r="F6" s="7"/>
      <c r="G6" s="14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  <c r="AF6" s="7"/>
      <c r="AG6" s="14"/>
      <c r="AH6" s="7"/>
      <c r="AI6" s="14"/>
      <c r="AJ6" s="7"/>
      <c r="AK6" s="14"/>
      <c r="AL6" s="7"/>
    </row>
    <row r="7" spans="1:38" ht="10" customHeight="1" x14ac:dyDescent="0.25">
      <c r="A7" s="2"/>
      <c r="B7" s="9"/>
      <c r="C7" s="39"/>
      <c r="D7" s="7"/>
      <c r="E7" s="14"/>
      <c r="F7" s="7"/>
      <c r="G7" s="14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G7" s="14"/>
      <c r="AH7" s="7"/>
      <c r="AI7" s="14"/>
      <c r="AJ7" s="7"/>
      <c r="AK7" s="14"/>
      <c r="AL7" s="7"/>
    </row>
    <row r="8" spans="1:38" ht="15" customHeight="1" x14ac:dyDescent="0.25">
      <c r="A8" s="37"/>
      <c r="B8" s="7"/>
      <c r="C8" s="6"/>
      <c r="D8" s="165" t="s">
        <v>148</v>
      </c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</row>
    <row r="9" spans="1:38" ht="15" customHeight="1" x14ac:dyDescent="0.25">
      <c r="A9" s="37"/>
      <c r="B9" s="7"/>
      <c r="C9" s="6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</row>
    <row r="10" spans="1:38" s="72" customFormat="1" ht="15" customHeight="1" x14ac:dyDescent="0.25">
      <c r="A10" s="40"/>
      <c r="B10" s="41"/>
      <c r="C10" s="26"/>
      <c r="D10" s="119" t="s">
        <v>125</v>
      </c>
      <c r="E10" s="71"/>
      <c r="F10" s="120" t="s">
        <v>104</v>
      </c>
      <c r="G10" s="71">
        <v>2020</v>
      </c>
      <c r="H10" s="121">
        <v>2020</v>
      </c>
      <c r="I10" s="71"/>
      <c r="J10" s="122" t="s">
        <v>131</v>
      </c>
      <c r="K10" s="71"/>
      <c r="L10" s="122" t="s">
        <v>134</v>
      </c>
      <c r="M10" s="123"/>
      <c r="N10" s="122" t="s">
        <v>139</v>
      </c>
      <c r="O10" s="124"/>
      <c r="P10" s="122" t="s">
        <v>141</v>
      </c>
      <c r="Q10" s="124"/>
      <c r="R10" s="122" t="s">
        <v>143</v>
      </c>
      <c r="S10" s="124"/>
      <c r="T10" s="122" t="s">
        <v>133</v>
      </c>
      <c r="U10" s="71"/>
      <c r="V10" s="122" t="s">
        <v>144</v>
      </c>
      <c r="W10" s="124"/>
      <c r="X10" s="122" t="s">
        <v>149</v>
      </c>
      <c r="Y10" s="124"/>
      <c r="Z10" s="122" t="s">
        <v>154</v>
      </c>
      <c r="AA10" s="124"/>
      <c r="AB10" s="121" t="s">
        <v>157</v>
      </c>
      <c r="AC10" s="124"/>
      <c r="AD10" s="122" t="s">
        <v>145</v>
      </c>
      <c r="AE10" s="71"/>
      <c r="AF10" s="121" t="s">
        <v>162</v>
      </c>
      <c r="AG10" s="124"/>
      <c r="AH10" s="121" t="s">
        <v>164</v>
      </c>
      <c r="AI10" s="124"/>
      <c r="AJ10" s="121" t="s">
        <v>168</v>
      </c>
      <c r="AK10" s="124"/>
      <c r="AL10" s="121" t="s">
        <v>169</v>
      </c>
    </row>
    <row r="11" spans="1:38" ht="8.15" customHeight="1" x14ac:dyDescent="0.25">
      <c r="A11" s="37"/>
      <c r="B11" s="7"/>
      <c r="C11" s="6"/>
      <c r="D11" s="42"/>
      <c r="E11" s="42"/>
      <c r="F11" s="42"/>
      <c r="G11" s="42"/>
      <c r="H11" s="83"/>
      <c r="I11" s="42"/>
      <c r="J11" s="83"/>
      <c r="K11" s="42"/>
      <c r="L11" s="83"/>
      <c r="M11" s="42"/>
      <c r="N11" s="83"/>
      <c r="O11" s="42"/>
      <c r="P11" s="83"/>
      <c r="Q11" s="42"/>
      <c r="R11" s="83"/>
      <c r="S11" s="42"/>
      <c r="T11" s="83"/>
      <c r="U11" s="42"/>
      <c r="V11" s="83"/>
      <c r="W11" s="42"/>
      <c r="X11" s="83"/>
      <c r="Y11" s="42"/>
      <c r="Z11" s="83"/>
      <c r="AA11" s="42"/>
      <c r="AB11" s="83"/>
      <c r="AC11" s="42"/>
      <c r="AD11" s="83"/>
      <c r="AE11" s="42"/>
      <c r="AF11" s="83"/>
      <c r="AG11" s="42"/>
      <c r="AH11" s="83"/>
      <c r="AI11" s="42"/>
      <c r="AJ11" s="83"/>
      <c r="AK11" s="42"/>
      <c r="AL11" s="83"/>
    </row>
    <row r="12" spans="1:38" ht="15" customHeight="1" x14ac:dyDescent="0.25">
      <c r="A12" s="43"/>
      <c r="B12" s="170" t="s">
        <v>47</v>
      </c>
      <c r="C12" s="170"/>
      <c r="D12" s="116">
        <v>271734</v>
      </c>
      <c r="E12" s="44"/>
      <c r="F12" s="116">
        <v>261217</v>
      </c>
      <c r="G12" s="44"/>
      <c r="H12" s="125">
        <v>317879.008653361</v>
      </c>
      <c r="I12" s="44"/>
      <c r="J12" s="116">
        <v>448772</v>
      </c>
      <c r="K12" s="44"/>
      <c r="L12" s="116">
        <v>93748</v>
      </c>
      <c r="M12" s="116"/>
      <c r="N12" s="116">
        <v>103470</v>
      </c>
      <c r="O12" s="116"/>
      <c r="P12" s="116">
        <v>121398</v>
      </c>
      <c r="Q12" s="116"/>
      <c r="R12" s="116">
        <v>136674</v>
      </c>
      <c r="S12" s="116"/>
      <c r="T12" s="116">
        <v>455290</v>
      </c>
      <c r="U12" s="44"/>
      <c r="V12" s="116">
        <v>100658</v>
      </c>
      <c r="W12" s="116"/>
      <c r="X12" s="116">
        <v>118949</v>
      </c>
      <c r="Y12" s="116"/>
      <c r="Z12" s="116">
        <v>128248</v>
      </c>
      <c r="AA12" s="116"/>
      <c r="AB12" s="116">
        <v>107307</v>
      </c>
      <c r="AC12" s="116"/>
      <c r="AD12" s="116">
        <v>455162</v>
      </c>
      <c r="AE12" s="44"/>
      <c r="AF12" s="116">
        <v>73537.305999999997</v>
      </c>
      <c r="AG12" s="116"/>
      <c r="AH12" s="116">
        <v>82116</v>
      </c>
      <c r="AI12" s="116"/>
      <c r="AJ12" s="116">
        <v>91541</v>
      </c>
      <c r="AK12" s="116"/>
      <c r="AL12" s="116">
        <v>354501.30599999998</v>
      </c>
    </row>
    <row r="13" spans="1:38" ht="10" customHeight="1" x14ac:dyDescent="0.25">
      <c r="A13" s="45"/>
      <c r="B13" s="46"/>
      <c r="C13" s="47"/>
      <c r="D13" s="47"/>
      <c r="E13" s="48"/>
      <c r="F13" s="47"/>
      <c r="G13" s="48"/>
      <c r="H13" s="84"/>
      <c r="I13" s="48"/>
      <c r="J13" s="47"/>
      <c r="K13" s="48"/>
      <c r="L13" s="47"/>
      <c r="M13" s="48"/>
      <c r="N13" s="47"/>
      <c r="O13" s="47"/>
      <c r="P13" s="47"/>
      <c r="Q13" s="47"/>
      <c r="R13" s="47"/>
      <c r="S13" s="47"/>
      <c r="T13" s="47"/>
      <c r="U13" s="48"/>
      <c r="V13" s="47"/>
      <c r="W13" s="47"/>
      <c r="X13" s="47"/>
      <c r="Y13" s="47"/>
      <c r="Z13" s="47"/>
      <c r="AA13" s="47"/>
      <c r="AB13" s="47"/>
      <c r="AC13" s="47"/>
      <c r="AD13" s="47"/>
      <c r="AE13" s="48"/>
      <c r="AF13" s="47"/>
      <c r="AG13" s="47"/>
      <c r="AH13" s="47"/>
      <c r="AI13" s="47"/>
      <c r="AJ13" s="47"/>
      <c r="AK13" s="47"/>
      <c r="AL13" s="47"/>
    </row>
    <row r="14" spans="1:38" ht="15" customHeight="1" x14ac:dyDescent="0.25">
      <c r="A14" s="45"/>
      <c r="B14" s="46"/>
      <c r="C14" s="106" t="s">
        <v>48</v>
      </c>
      <c r="D14" s="104">
        <v>-42350</v>
      </c>
      <c r="E14" s="17"/>
      <c r="F14" s="104">
        <v>-40413</v>
      </c>
      <c r="G14" s="17"/>
      <c r="H14" s="139">
        <v>-70162.845759124612</v>
      </c>
      <c r="I14" s="17"/>
      <c r="J14" s="104">
        <v>-105032</v>
      </c>
      <c r="K14" s="17"/>
      <c r="L14" s="104">
        <v>-20991</v>
      </c>
      <c r="M14" s="104"/>
      <c r="N14" s="104">
        <v>-18578</v>
      </c>
      <c r="O14" s="104"/>
      <c r="P14" s="104">
        <v>-18302</v>
      </c>
      <c r="Q14" s="104"/>
      <c r="R14" s="104">
        <v>-31694</v>
      </c>
      <c r="S14" s="104"/>
      <c r="T14" s="104">
        <v>-89565</v>
      </c>
      <c r="U14" s="17"/>
      <c r="V14" s="104">
        <v>-21494</v>
      </c>
      <c r="W14" s="104"/>
      <c r="X14" s="104">
        <v>-22046</v>
      </c>
      <c r="Y14" s="104"/>
      <c r="Z14" s="104">
        <v>-24716</v>
      </c>
      <c r="AA14" s="104"/>
      <c r="AB14" s="104">
        <v>-18219</v>
      </c>
      <c r="AC14" s="104"/>
      <c r="AD14" s="104">
        <v>-86475</v>
      </c>
      <c r="AE14" s="17"/>
      <c r="AF14" s="104">
        <v>-15156.466</v>
      </c>
      <c r="AG14" s="104"/>
      <c r="AH14" s="104">
        <v>-13615</v>
      </c>
      <c r="AI14" s="104"/>
      <c r="AJ14" s="104">
        <v>-15622</v>
      </c>
      <c r="AK14" s="104"/>
      <c r="AL14" s="104">
        <v>-62612.466</v>
      </c>
    </row>
    <row r="15" spans="1:38" ht="8.15" customHeight="1" x14ac:dyDescent="0.25">
      <c r="A15" s="45"/>
      <c r="B15" s="46"/>
      <c r="C15" s="47"/>
      <c r="D15" s="16"/>
      <c r="E15" s="16"/>
      <c r="F15" s="16"/>
      <c r="G15" s="16"/>
      <c r="H15" s="85"/>
      <c r="I15" s="16"/>
      <c r="J15" s="16">
        <v>0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</row>
    <row r="16" spans="1:38" ht="15" customHeight="1" x14ac:dyDescent="0.25">
      <c r="A16" s="43"/>
      <c r="B16" s="170" t="s">
        <v>49</v>
      </c>
      <c r="C16" s="170"/>
      <c r="D16" s="126">
        <v>229384</v>
      </c>
      <c r="E16" s="19"/>
      <c r="F16" s="116">
        <v>220804</v>
      </c>
      <c r="G16" s="19"/>
      <c r="H16" s="128">
        <v>247712.99719262641</v>
      </c>
      <c r="I16" s="19"/>
      <c r="J16" s="116">
        <v>343740</v>
      </c>
      <c r="K16" s="19"/>
      <c r="L16" s="116">
        <v>72757</v>
      </c>
      <c r="M16" s="126"/>
      <c r="N16" s="127">
        <v>84892</v>
      </c>
      <c r="O16" s="126"/>
      <c r="P16" s="127">
        <v>103096</v>
      </c>
      <c r="Q16" s="126"/>
      <c r="R16" s="127">
        <v>104980</v>
      </c>
      <c r="S16" s="126"/>
      <c r="T16" s="127">
        <v>365725</v>
      </c>
      <c r="U16" s="19"/>
      <c r="V16" s="126">
        <v>79164</v>
      </c>
      <c r="W16" s="126"/>
      <c r="X16" s="126">
        <v>96903</v>
      </c>
      <c r="Y16" s="126"/>
      <c r="Z16" s="126">
        <v>103532</v>
      </c>
      <c r="AA16" s="126"/>
      <c r="AB16" s="126">
        <v>89088</v>
      </c>
      <c r="AC16" s="126"/>
      <c r="AD16" s="116">
        <v>368687</v>
      </c>
      <c r="AE16" s="19"/>
      <c r="AF16" s="126">
        <v>58380.84</v>
      </c>
      <c r="AG16" s="126"/>
      <c r="AH16" s="126">
        <v>68501</v>
      </c>
      <c r="AI16" s="126"/>
      <c r="AJ16" s="126">
        <v>75919</v>
      </c>
      <c r="AK16" s="126"/>
      <c r="AL16" s="126">
        <v>291888.83999999997</v>
      </c>
    </row>
    <row r="17" spans="1:38" ht="8.15" customHeight="1" x14ac:dyDescent="0.25">
      <c r="A17" s="45"/>
      <c r="B17" s="46"/>
      <c r="C17" s="47"/>
      <c r="D17" s="16"/>
      <c r="E17" s="16"/>
      <c r="F17" s="16"/>
      <c r="G17" s="16"/>
      <c r="H17" s="85"/>
      <c r="I17" s="16"/>
      <c r="J17" s="92"/>
      <c r="K17" s="16"/>
      <c r="L17" s="92"/>
      <c r="M17" s="16"/>
      <c r="N17" s="92"/>
      <c r="O17" s="16"/>
      <c r="P17" s="92"/>
      <c r="Q17" s="16"/>
      <c r="R17" s="92"/>
      <c r="S17" s="16"/>
      <c r="T17" s="92"/>
      <c r="U17" s="16"/>
      <c r="V17" s="92"/>
      <c r="W17" s="16"/>
      <c r="X17" s="92"/>
      <c r="Y17" s="16"/>
      <c r="Z17" s="92"/>
      <c r="AA17" s="16"/>
      <c r="AB17" s="92"/>
      <c r="AC17" s="16"/>
      <c r="AD17" s="92"/>
      <c r="AE17" s="16"/>
      <c r="AF17" s="92"/>
      <c r="AG17" s="16"/>
      <c r="AH17" s="92"/>
      <c r="AI17" s="16"/>
      <c r="AJ17" s="92"/>
      <c r="AK17" s="16"/>
      <c r="AL17" s="92"/>
    </row>
    <row r="18" spans="1:38" ht="15" customHeight="1" x14ac:dyDescent="0.25">
      <c r="A18" s="45"/>
      <c r="B18" s="46"/>
      <c r="C18" s="104" t="s">
        <v>50</v>
      </c>
      <c r="D18" s="105">
        <v>-156952</v>
      </c>
      <c r="E18" s="17"/>
      <c r="F18" s="105">
        <v>-153768</v>
      </c>
      <c r="G18" s="17"/>
      <c r="H18" s="141">
        <v>-162490.16323557959</v>
      </c>
      <c r="I18" s="17"/>
      <c r="J18" s="140">
        <v>-221131</v>
      </c>
      <c r="K18" s="17"/>
      <c r="L18" s="140">
        <v>-52092</v>
      </c>
      <c r="M18" s="104"/>
      <c r="N18" s="140">
        <v>-56740</v>
      </c>
      <c r="O18" s="104"/>
      <c r="P18" s="140">
        <v>-69806</v>
      </c>
      <c r="Q18" s="104"/>
      <c r="R18" s="140">
        <v>-70218</v>
      </c>
      <c r="S18" s="104"/>
      <c r="T18" s="140">
        <v>-248856</v>
      </c>
      <c r="U18" s="17"/>
      <c r="V18" s="105">
        <v>-50675</v>
      </c>
      <c r="W18" s="104"/>
      <c r="X18" s="105">
        <v>-62011</v>
      </c>
      <c r="Y18" s="104"/>
      <c r="Z18" s="105">
        <v>-64337</v>
      </c>
      <c r="AA18" s="104"/>
      <c r="AB18" s="105">
        <v>-60392</v>
      </c>
      <c r="AC18" s="104"/>
      <c r="AD18" s="105">
        <v>-237415</v>
      </c>
      <c r="AE18" s="17"/>
      <c r="AF18" s="105">
        <v>-43509.321000000004</v>
      </c>
      <c r="AG18" s="104"/>
      <c r="AH18" s="105">
        <v>-46912</v>
      </c>
      <c r="AI18" s="104"/>
      <c r="AJ18" s="105">
        <v>-51579</v>
      </c>
      <c r="AK18" s="104"/>
      <c r="AL18" s="105">
        <v>-202392.321</v>
      </c>
    </row>
    <row r="19" spans="1:38" ht="8.15" customHeight="1" x14ac:dyDescent="0.25">
      <c r="A19" s="45"/>
      <c r="B19" s="46"/>
      <c r="C19" s="47"/>
      <c r="D19" s="16"/>
      <c r="E19" s="16"/>
      <c r="F19" s="16"/>
      <c r="G19" s="16"/>
      <c r="H19" s="85"/>
      <c r="I19" s="16"/>
      <c r="J19" s="92"/>
      <c r="K19" s="16"/>
      <c r="L19" s="92"/>
      <c r="M19" s="16"/>
      <c r="N19" s="92"/>
      <c r="O19" s="16"/>
      <c r="P19" s="92"/>
      <c r="Q19" s="16"/>
      <c r="R19" s="92"/>
      <c r="S19" s="16"/>
      <c r="T19" s="92"/>
      <c r="U19" s="16"/>
      <c r="V19" s="92"/>
      <c r="W19" s="16"/>
      <c r="X19" s="92"/>
      <c r="Y19" s="16"/>
      <c r="Z19" s="92"/>
      <c r="AA19" s="16"/>
      <c r="AB19" s="92"/>
      <c r="AC19" s="16"/>
      <c r="AD19" s="92"/>
      <c r="AE19" s="16"/>
      <c r="AF19" s="92"/>
      <c r="AG19" s="16"/>
      <c r="AH19" s="92"/>
      <c r="AI19" s="16"/>
      <c r="AJ19" s="92"/>
      <c r="AK19" s="16"/>
      <c r="AL19" s="92"/>
    </row>
    <row r="20" spans="1:38" ht="15" customHeight="1" x14ac:dyDescent="0.25">
      <c r="A20" s="43"/>
      <c r="B20" s="170" t="s">
        <v>51</v>
      </c>
      <c r="C20" s="170"/>
      <c r="D20" s="130">
        <v>72432</v>
      </c>
      <c r="E20" s="49"/>
      <c r="F20" s="116">
        <v>67036</v>
      </c>
      <c r="G20" s="49"/>
      <c r="H20" s="131">
        <v>85222.833957046823</v>
      </c>
      <c r="I20" s="49"/>
      <c r="J20" s="129">
        <v>122609</v>
      </c>
      <c r="K20" s="49"/>
      <c r="L20" s="129">
        <v>20665</v>
      </c>
      <c r="M20" s="130"/>
      <c r="N20" s="129">
        <v>28152</v>
      </c>
      <c r="O20" s="130"/>
      <c r="P20" s="129">
        <v>33290</v>
      </c>
      <c r="Q20" s="130"/>
      <c r="R20" s="129">
        <v>34762</v>
      </c>
      <c r="S20" s="130"/>
      <c r="T20" s="129">
        <v>116869</v>
      </c>
      <c r="U20" s="49"/>
      <c r="V20" s="129">
        <v>28489</v>
      </c>
      <c r="W20" s="130"/>
      <c r="X20" s="129">
        <v>34892</v>
      </c>
      <c r="Y20" s="130"/>
      <c r="Z20" s="129">
        <v>39195</v>
      </c>
      <c r="AA20" s="130"/>
      <c r="AB20" s="129">
        <v>28696</v>
      </c>
      <c r="AC20" s="130"/>
      <c r="AD20" s="129">
        <v>131272</v>
      </c>
      <c r="AE20" s="49"/>
      <c r="AF20" s="129">
        <v>14871.518999999993</v>
      </c>
      <c r="AG20" s="130"/>
      <c r="AH20" s="129">
        <v>21589</v>
      </c>
      <c r="AI20" s="130"/>
      <c r="AJ20" s="129">
        <v>24340</v>
      </c>
      <c r="AK20" s="130"/>
      <c r="AL20" s="129">
        <v>89496.519</v>
      </c>
    </row>
    <row r="21" spans="1:38" ht="8.15" customHeight="1" x14ac:dyDescent="0.25">
      <c r="A21" s="45"/>
      <c r="B21" s="46"/>
      <c r="C21" s="47"/>
      <c r="D21" s="16"/>
      <c r="E21" s="16"/>
      <c r="F21" s="16"/>
      <c r="G21" s="16"/>
      <c r="H21" s="85"/>
      <c r="I21" s="16"/>
      <c r="K21" s="16"/>
      <c r="M21" s="16"/>
      <c r="N21" s="92"/>
      <c r="O21" s="16"/>
      <c r="P21" s="92"/>
      <c r="Q21" s="16"/>
      <c r="R21" s="92"/>
      <c r="S21" s="16"/>
      <c r="T21" s="92"/>
      <c r="U21" s="16"/>
      <c r="V21" s="92"/>
      <c r="W21" s="16"/>
      <c r="X21" s="92"/>
      <c r="Y21" s="16"/>
      <c r="Z21" s="92"/>
      <c r="AA21" s="16"/>
      <c r="AB21" s="92"/>
      <c r="AC21" s="16"/>
      <c r="AD21" s="92"/>
      <c r="AE21" s="16"/>
      <c r="AF21" s="92"/>
      <c r="AG21" s="16"/>
      <c r="AH21" s="92"/>
      <c r="AI21" s="16"/>
      <c r="AJ21" s="92"/>
      <c r="AK21" s="16"/>
      <c r="AL21" s="92"/>
    </row>
    <row r="22" spans="1:38" ht="15" customHeight="1" x14ac:dyDescent="0.25">
      <c r="A22" s="45"/>
      <c r="B22" s="171" t="s">
        <v>52</v>
      </c>
      <c r="C22" s="171"/>
      <c r="D22" s="16"/>
      <c r="E22" s="16"/>
      <c r="F22" s="16"/>
      <c r="G22" s="16"/>
      <c r="H22" s="85"/>
      <c r="I22" s="16"/>
      <c r="J22" s="92"/>
      <c r="K22" s="16"/>
      <c r="L22" s="92"/>
      <c r="M22" s="16"/>
      <c r="N22" s="92"/>
      <c r="O22" s="16"/>
      <c r="P22" s="92"/>
      <c r="Q22" s="16"/>
      <c r="R22" s="92"/>
      <c r="S22" s="16"/>
      <c r="T22" s="92"/>
      <c r="U22" s="16"/>
      <c r="V22" s="92"/>
      <c r="W22" s="16"/>
      <c r="X22" s="92"/>
      <c r="Y22" s="16"/>
      <c r="Z22" s="92"/>
      <c r="AA22" s="16"/>
      <c r="AB22" s="92"/>
      <c r="AC22" s="16"/>
      <c r="AD22" s="92"/>
      <c r="AE22" s="16"/>
      <c r="AF22" s="92"/>
      <c r="AG22" s="16"/>
      <c r="AH22" s="92"/>
      <c r="AI22" s="16"/>
      <c r="AJ22" s="92"/>
      <c r="AK22" s="16"/>
      <c r="AL22" s="92"/>
    </row>
    <row r="23" spans="1:38" ht="8.15" customHeight="1" x14ac:dyDescent="0.25">
      <c r="A23" s="45"/>
      <c r="B23" s="46"/>
      <c r="C23" s="47"/>
      <c r="D23" s="16"/>
      <c r="E23" s="16"/>
      <c r="F23" s="16"/>
      <c r="G23" s="16"/>
      <c r="H23" s="85"/>
      <c r="I23" s="16"/>
      <c r="J23" s="92"/>
      <c r="K23" s="16"/>
      <c r="L23" s="92"/>
      <c r="M23" s="16"/>
      <c r="N23" s="92"/>
      <c r="O23" s="16"/>
      <c r="P23" s="92"/>
      <c r="Q23" s="16"/>
      <c r="R23" s="92"/>
      <c r="S23" s="16"/>
      <c r="T23" s="92"/>
      <c r="U23" s="16"/>
      <c r="V23" s="92"/>
      <c r="W23" s="16"/>
      <c r="X23" s="92"/>
      <c r="Y23" s="16"/>
      <c r="Z23" s="92"/>
      <c r="AA23" s="16"/>
      <c r="AB23" s="92"/>
      <c r="AC23" s="16"/>
      <c r="AD23" s="92"/>
      <c r="AE23" s="16"/>
      <c r="AF23" s="92"/>
      <c r="AG23" s="16"/>
      <c r="AH23" s="92"/>
      <c r="AI23" s="16"/>
      <c r="AJ23" s="92"/>
      <c r="AK23" s="16"/>
      <c r="AL23" s="92"/>
    </row>
    <row r="24" spans="1:38" ht="15" customHeight="1" x14ac:dyDescent="0.25">
      <c r="A24" s="45"/>
      <c r="B24" s="46"/>
      <c r="C24" s="106" t="s">
        <v>53</v>
      </c>
      <c r="D24" s="104">
        <v>-29013</v>
      </c>
      <c r="E24" s="17"/>
      <c r="F24" s="104">
        <v>-28302</v>
      </c>
      <c r="G24" s="17"/>
      <c r="H24" s="104">
        <v>-24227.353507133397</v>
      </c>
      <c r="I24" s="17"/>
      <c r="J24" s="104">
        <v>-27769</v>
      </c>
      <c r="K24" s="17"/>
      <c r="L24" s="104">
        <v>-6889</v>
      </c>
      <c r="M24" s="104"/>
      <c r="N24" s="104">
        <v>-8247</v>
      </c>
      <c r="O24" s="104"/>
      <c r="P24" s="104">
        <v>-7643</v>
      </c>
      <c r="Q24" s="104"/>
      <c r="R24" s="104">
        <v>-6383</v>
      </c>
      <c r="S24" s="104"/>
      <c r="T24" s="142">
        <v>-29162</v>
      </c>
      <c r="U24" s="17"/>
      <c r="V24" s="142">
        <v>-7373</v>
      </c>
      <c r="W24" s="104"/>
      <c r="X24" s="142">
        <v>-8213</v>
      </c>
      <c r="Y24" s="104"/>
      <c r="Z24" s="142">
        <v>-7273</v>
      </c>
      <c r="AA24" s="104"/>
      <c r="AB24" s="142">
        <v>-8401</v>
      </c>
      <c r="AC24" s="104"/>
      <c r="AD24" s="142">
        <v>-31260</v>
      </c>
      <c r="AE24" s="17"/>
      <c r="AF24" s="142">
        <v>-6451.5339999999997</v>
      </c>
      <c r="AG24" s="104"/>
      <c r="AH24" s="142">
        <v>-5983</v>
      </c>
      <c r="AI24" s="104"/>
      <c r="AJ24" s="142">
        <v>-6631</v>
      </c>
      <c r="AK24" s="104"/>
      <c r="AL24" s="142">
        <v>-27466.534</v>
      </c>
    </row>
    <row r="25" spans="1:38" ht="15" customHeight="1" x14ac:dyDescent="0.25">
      <c r="A25" s="45"/>
      <c r="B25" s="46"/>
      <c r="C25" s="106" t="s">
        <v>54</v>
      </c>
      <c r="D25" s="104">
        <v>-20092</v>
      </c>
      <c r="E25" s="17"/>
      <c r="F25" s="104">
        <v>-22917</v>
      </c>
      <c r="G25" s="17"/>
      <c r="H25" s="104">
        <v>-21987.538223211042</v>
      </c>
      <c r="I25" s="17"/>
      <c r="J25" s="104">
        <v>-31562</v>
      </c>
      <c r="K25" s="17"/>
      <c r="L25" s="104">
        <v>-8028</v>
      </c>
      <c r="M25" s="104"/>
      <c r="N25" s="104">
        <v>-8754</v>
      </c>
      <c r="O25" s="104"/>
      <c r="P25" s="104">
        <v>-7884</v>
      </c>
      <c r="Q25" s="104"/>
      <c r="R25" s="104">
        <v>-7890</v>
      </c>
      <c r="S25" s="104"/>
      <c r="T25" s="142">
        <v>-32556</v>
      </c>
      <c r="U25" s="17"/>
      <c r="V25" s="142">
        <v>-9007</v>
      </c>
      <c r="W25" s="104"/>
      <c r="X25" s="142">
        <v>-8924</v>
      </c>
      <c r="Y25" s="104"/>
      <c r="Z25" s="142">
        <v>-8580</v>
      </c>
      <c r="AA25" s="104"/>
      <c r="AB25" s="142">
        <v>-8946</v>
      </c>
      <c r="AC25" s="104"/>
      <c r="AD25" s="142">
        <v>-35457</v>
      </c>
      <c r="AE25" s="17"/>
      <c r="AF25" s="142">
        <v>-8424.0679999999993</v>
      </c>
      <c r="AG25" s="104"/>
      <c r="AH25" s="142">
        <v>-8155</v>
      </c>
      <c r="AI25" s="104"/>
      <c r="AJ25" s="142">
        <v>-8696</v>
      </c>
      <c r="AK25" s="104"/>
      <c r="AL25" s="142">
        <v>-34221.067999999999</v>
      </c>
    </row>
    <row r="26" spans="1:38" ht="15" customHeight="1" x14ac:dyDescent="0.25">
      <c r="A26" s="50"/>
      <c r="B26" s="51"/>
      <c r="C26" s="106" t="s">
        <v>55</v>
      </c>
      <c r="D26" s="104">
        <v>-19434</v>
      </c>
      <c r="E26" s="17"/>
      <c r="F26" s="104">
        <v>-26801</v>
      </c>
      <c r="G26" s="17"/>
      <c r="H26" s="104">
        <v>-28656.552390000004</v>
      </c>
      <c r="I26" s="17"/>
      <c r="J26" s="104">
        <v>-33494</v>
      </c>
      <c r="K26" s="17"/>
      <c r="L26" s="104">
        <v>-8438</v>
      </c>
      <c r="M26" s="104"/>
      <c r="N26" s="104">
        <v>-9235</v>
      </c>
      <c r="O26" s="104"/>
      <c r="P26" s="104">
        <v>-8941</v>
      </c>
      <c r="Q26" s="104"/>
      <c r="R26" s="104">
        <v>-8065</v>
      </c>
      <c r="S26" s="104"/>
      <c r="T26" s="142">
        <v>-34679</v>
      </c>
      <c r="U26" s="17"/>
      <c r="V26" s="142">
        <v>-9724</v>
      </c>
      <c r="W26" s="104"/>
      <c r="X26" s="142">
        <v>-9339</v>
      </c>
      <c r="Y26" s="104"/>
      <c r="Z26" s="142">
        <v>-9670</v>
      </c>
      <c r="AA26" s="104"/>
      <c r="AB26" s="142">
        <v>-8753</v>
      </c>
      <c r="AC26" s="104"/>
      <c r="AD26" s="142">
        <v>-37486</v>
      </c>
      <c r="AE26" s="17"/>
      <c r="AF26" s="142">
        <v>-8465.9179999999997</v>
      </c>
      <c r="AG26" s="104"/>
      <c r="AH26" s="142">
        <v>-7751</v>
      </c>
      <c r="AI26" s="104"/>
      <c r="AJ26" s="142">
        <v>-7792</v>
      </c>
      <c r="AK26" s="104"/>
      <c r="AL26" s="142">
        <v>-32761.917999999998</v>
      </c>
    </row>
    <row r="27" spans="1:38" ht="15" customHeight="1" x14ac:dyDescent="0.25">
      <c r="A27" s="50"/>
      <c r="B27" s="51"/>
      <c r="C27" s="106" t="s">
        <v>57</v>
      </c>
      <c r="D27" s="105">
        <v>36476</v>
      </c>
      <c r="E27" s="17"/>
      <c r="F27" s="105">
        <v>5140</v>
      </c>
      <c r="G27" s="17"/>
      <c r="H27" s="105">
        <v>4645.9433299999964</v>
      </c>
      <c r="I27" s="17"/>
      <c r="J27" s="105">
        <v>153</v>
      </c>
      <c r="K27" s="17"/>
      <c r="L27" s="105">
        <v>2473</v>
      </c>
      <c r="M27" s="104"/>
      <c r="N27" s="105">
        <v>-877</v>
      </c>
      <c r="O27" s="104"/>
      <c r="P27" s="105">
        <v>5302</v>
      </c>
      <c r="Q27" s="104"/>
      <c r="R27" s="105">
        <v>-210</v>
      </c>
      <c r="S27" s="104"/>
      <c r="T27" s="140">
        <v>6688</v>
      </c>
      <c r="U27" s="17"/>
      <c r="V27" s="140">
        <v>-816</v>
      </c>
      <c r="W27" s="104"/>
      <c r="X27" s="140">
        <v>-1852</v>
      </c>
      <c r="Y27" s="104"/>
      <c r="Z27" s="140">
        <v>5080</v>
      </c>
      <c r="AA27" s="104"/>
      <c r="AB27" s="140">
        <v>695</v>
      </c>
      <c r="AC27" s="104"/>
      <c r="AD27" s="140">
        <v>3107</v>
      </c>
      <c r="AE27" s="17"/>
      <c r="AF27" s="140">
        <v>-3028.3289999999997</v>
      </c>
      <c r="AG27" s="104"/>
      <c r="AH27" s="140">
        <v>893</v>
      </c>
      <c r="AI27" s="104"/>
      <c r="AJ27" s="140">
        <v>-377</v>
      </c>
      <c r="AK27" s="104"/>
      <c r="AL27" s="140">
        <v>-1817.3289999999997</v>
      </c>
    </row>
    <row r="28" spans="1:38" ht="8.15" customHeight="1" x14ac:dyDescent="0.25">
      <c r="A28" s="45"/>
      <c r="B28" s="46"/>
      <c r="C28" s="4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92"/>
      <c r="U28" s="16"/>
      <c r="V28" s="92"/>
      <c r="W28" s="16"/>
      <c r="X28" s="92"/>
      <c r="Y28" s="16"/>
      <c r="Z28" s="92"/>
      <c r="AA28" s="16"/>
      <c r="AB28" s="92"/>
      <c r="AC28" s="16"/>
      <c r="AD28" s="92"/>
      <c r="AE28" s="16"/>
      <c r="AF28" s="92"/>
      <c r="AG28" s="16"/>
      <c r="AH28" s="92"/>
      <c r="AI28" s="16"/>
      <c r="AJ28" s="92"/>
      <c r="AK28" s="16"/>
      <c r="AL28" s="92"/>
    </row>
    <row r="29" spans="1:38" ht="15" customHeight="1" x14ac:dyDescent="0.25">
      <c r="A29" s="45"/>
      <c r="B29" s="46"/>
      <c r="C29" s="47" t="s">
        <v>58</v>
      </c>
      <c r="D29" s="133">
        <v>-32063</v>
      </c>
      <c r="E29" s="49"/>
      <c r="F29" s="133">
        <v>-72880</v>
      </c>
      <c r="G29" s="49"/>
      <c r="H29" s="133">
        <v>-70225.500790344449</v>
      </c>
      <c r="I29" s="49"/>
      <c r="J29" s="133">
        <v>-92672</v>
      </c>
      <c r="K29" s="49"/>
      <c r="L29" s="133">
        <v>-20882</v>
      </c>
      <c r="M29" s="130"/>
      <c r="N29" s="133">
        <v>-27113</v>
      </c>
      <c r="O29" s="130"/>
      <c r="P29" s="133">
        <v>-19166</v>
      </c>
      <c r="Q29" s="130"/>
      <c r="R29" s="133">
        <v>-22548</v>
      </c>
      <c r="S29" s="130"/>
      <c r="T29" s="132">
        <v>-89709</v>
      </c>
      <c r="U29" s="49"/>
      <c r="V29" s="132">
        <v>-26920</v>
      </c>
      <c r="W29" s="130"/>
      <c r="X29" s="132">
        <v>-28328</v>
      </c>
      <c r="Y29" s="130"/>
      <c r="Z29" s="132">
        <v>-20443</v>
      </c>
      <c r="AA29" s="130"/>
      <c r="AB29" s="132">
        <v>-25405</v>
      </c>
      <c r="AC29" s="130"/>
      <c r="AD29" s="132">
        <v>-101096</v>
      </c>
      <c r="AE29" s="49"/>
      <c r="AF29" s="132">
        <v>-26369.848999999995</v>
      </c>
      <c r="AG29" s="130"/>
      <c r="AH29" s="132">
        <v>-20996</v>
      </c>
      <c r="AI29" s="130"/>
      <c r="AJ29" s="132">
        <v>-23496</v>
      </c>
      <c r="AK29" s="130"/>
      <c r="AL29" s="132">
        <v>-96266.848999999987</v>
      </c>
    </row>
    <row r="30" spans="1:38" ht="8.15" customHeight="1" x14ac:dyDescent="0.25">
      <c r="A30" s="45"/>
      <c r="B30" s="46"/>
      <c r="C30" s="4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92"/>
      <c r="U30" s="16"/>
      <c r="V30" s="92"/>
      <c r="W30" s="16"/>
      <c r="X30" s="92"/>
      <c r="Y30" s="16"/>
      <c r="Z30" s="92"/>
      <c r="AA30" s="16"/>
      <c r="AB30" s="92"/>
      <c r="AC30" s="16"/>
      <c r="AD30" s="92"/>
      <c r="AE30" s="16"/>
      <c r="AF30" s="92"/>
      <c r="AG30" s="16"/>
      <c r="AH30" s="92"/>
      <c r="AI30" s="16"/>
      <c r="AJ30" s="92"/>
      <c r="AK30" s="16"/>
      <c r="AL30" s="92"/>
    </row>
    <row r="31" spans="1:38" ht="15" customHeight="1" x14ac:dyDescent="0.25">
      <c r="A31" s="43"/>
      <c r="B31" s="171" t="s">
        <v>59</v>
      </c>
      <c r="C31" s="171"/>
      <c r="D31" s="130">
        <v>40369</v>
      </c>
      <c r="E31" s="49"/>
      <c r="F31" s="116">
        <v>-5844</v>
      </c>
      <c r="G31" s="49"/>
      <c r="H31" s="130">
        <v>14997.333166702374</v>
      </c>
      <c r="I31" s="49"/>
      <c r="J31" s="130">
        <v>29937</v>
      </c>
      <c r="K31" s="49"/>
      <c r="L31" s="130">
        <v>-217</v>
      </c>
      <c r="M31" s="130"/>
      <c r="N31" s="130">
        <v>1039</v>
      </c>
      <c r="O31" s="130"/>
      <c r="P31" s="130">
        <v>14124</v>
      </c>
      <c r="Q31" s="130"/>
      <c r="R31" s="130">
        <v>12215</v>
      </c>
      <c r="S31" s="130"/>
      <c r="T31" s="129">
        <v>27161</v>
      </c>
      <c r="U31" s="49"/>
      <c r="V31" s="129">
        <v>1569</v>
      </c>
      <c r="W31" s="130"/>
      <c r="X31" s="129">
        <v>6564</v>
      </c>
      <c r="Y31" s="130"/>
      <c r="Z31" s="129">
        <v>18752</v>
      </c>
      <c r="AA31" s="130"/>
      <c r="AB31" s="129">
        <v>3291</v>
      </c>
      <c r="AC31" s="130"/>
      <c r="AD31" s="129">
        <v>30176</v>
      </c>
      <c r="AE31" s="49"/>
      <c r="AF31" s="129">
        <v>-11498.330000000002</v>
      </c>
      <c r="AG31" s="130"/>
      <c r="AH31" s="129">
        <v>593</v>
      </c>
      <c r="AI31" s="130"/>
      <c r="AJ31" s="129">
        <v>844</v>
      </c>
      <c r="AK31" s="130"/>
      <c r="AL31" s="129">
        <v>-6770.3300000000017</v>
      </c>
    </row>
    <row r="32" spans="1:38" ht="8.15" customHeight="1" x14ac:dyDescent="0.25">
      <c r="A32" s="45"/>
      <c r="B32" s="46"/>
      <c r="C32" s="4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92"/>
      <c r="U32" s="16"/>
      <c r="V32" s="92"/>
      <c r="W32" s="16"/>
      <c r="X32" s="92"/>
      <c r="Y32" s="16"/>
      <c r="Z32" s="92"/>
      <c r="AA32" s="16"/>
      <c r="AB32" s="92"/>
      <c r="AC32" s="16"/>
      <c r="AD32" s="92"/>
      <c r="AE32" s="16"/>
      <c r="AF32" s="92"/>
      <c r="AG32" s="16"/>
      <c r="AH32" s="92"/>
      <c r="AI32" s="16"/>
      <c r="AJ32" s="92"/>
      <c r="AK32" s="16"/>
      <c r="AL32" s="92"/>
    </row>
    <row r="33" spans="1:38" ht="15" customHeight="1" x14ac:dyDescent="0.25">
      <c r="A33" s="45"/>
      <c r="B33" s="46"/>
      <c r="C33" s="106" t="s">
        <v>60</v>
      </c>
      <c r="D33" s="104">
        <v>-27307</v>
      </c>
      <c r="E33" s="17"/>
      <c r="F33" s="104">
        <v>-27720</v>
      </c>
      <c r="G33" s="17"/>
      <c r="H33" s="104">
        <v>-20281.567638635461</v>
      </c>
      <c r="I33" s="17"/>
      <c r="J33" s="104">
        <v>-25708</v>
      </c>
      <c r="K33" s="17"/>
      <c r="L33" s="104">
        <v>-10158</v>
      </c>
      <c r="M33" s="104"/>
      <c r="N33" s="104">
        <v>-10691</v>
      </c>
      <c r="O33" s="104"/>
      <c r="P33" s="104">
        <v>-7580</v>
      </c>
      <c r="Q33" s="104"/>
      <c r="R33" s="104">
        <v>-7587</v>
      </c>
      <c r="S33" s="104"/>
      <c r="T33" s="142">
        <v>-36016</v>
      </c>
      <c r="U33" s="17"/>
      <c r="V33" s="142">
        <v>-6713</v>
      </c>
      <c r="W33" s="104"/>
      <c r="X33" s="142">
        <v>-8965</v>
      </c>
      <c r="Y33" s="104"/>
      <c r="Z33" s="142">
        <v>-4003</v>
      </c>
      <c r="AA33" s="104"/>
      <c r="AB33" s="142">
        <v>-11421</v>
      </c>
      <c r="AC33" s="104"/>
      <c r="AD33" s="163">
        <v>-31102</v>
      </c>
      <c r="AE33" s="17"/>
      <c r="AF33" s="142">
        <v>-6488</v>
      </c>
      <c r="AG33" s="104"/>
      <c r="AH33" s="142">
        <v>-11129</v>
      </c>
      <c r="AI33" s="104"/>
      <c r="AJ33" s="142">
        <v>-12332</v>
      </c>
      <c r="AK33" s="104"/>
      <c r="AL33" s="142">
        <v>-41370</v>
      </c>
    </row>
    <row r="34" spans="1:38" ht="15" customHeight="1" x14ac:dyDescent="0.25">
      <c r="A34" s="45"/>
      <c r="B34" s="46"/>
      <c r="C34" s="106" t="s">
        <v>61</v>
      </c>
      <c r="D34" s="104">
        <v>19026</v>
      </c>
      <c r="E34" s="17"/>
      <c r="F34" s="104">
        <v>18899</v>
      </c>
      <c r="G34" s="17"/>
      <c r="H34" s="104">
        <v>15066.760161886999</v>
      </c>
      <c r="I34" s="17"/>
      <c r="J34" s="104">
        <v>16804</v>
      </c>
      <c r="K34" s="17"/>
      <c r="L34" s="104">
        <v>5899</v>
      </c>
      <c r="M34" s="104"/>
      <c r="N34" s="104">
        <v>5773</v>
      </c>
      <c r="O34" s="104"/>
      <c r="P34" s="104">
        <v>5674</v>
      </c>
      <c r="Q34" s="104"/>
      <c r="R34" s="104">
        <v>1631</v>
      </c>
      <c r="S34" s="104"/>
      <c r="T34" s="142">
        <v>18977</v>
      </c>
      <c r="U34" s="17"/>
      <c r="V34" s="142">
        <v>5821</v>
      </c>
      <c r="W34" s="104"/>
      <c r="X34" s="142">
        <v>3193</v>
      </c>
      <c r="Y34" s="104"/>
      <c r="Z34" s="142">
        <v>1800</v>
      </c>
      <c r="AA34" s="104"/>
      <c r="AB34" s="142">
        <v>5592</v>
      </c>
      <c r="AC34" s="104"/>
      <c r="AD34" s="163">
        <v>16406</v>
      </c>
      <c r="AE34" s="17"/>
      <c r="AF34" s="142">
        <v>3458</v>
      </c>
      <c r="AG34" s="104"/>
      <c r="AH34" s="142">
        <v>7508</v>
      </c>
      <c r="AI34" s="104"/>
      <c r="AJ34" s="142">
        <v>8152</v>
      </c>
      <c r="AK34" s="104"/>
      <c r="AL34" s="142">
        <v>24710</v>
      </c>
    </row>
    <row r="35" spans="1:38" ht="8.15" customHeight="1" x14ac:dyDescent="0.25">
      <c r="A35" s="45"/>
      <c r="B35" s="46"/>
      <c r="C35" s="47"/>
      <c r="D35" s="47"/>
      <c r="E35" s="48"/>
      <c r="F35" s="47"/>
      <c r="G35" s="48"/>
      <c r="H35" s="47"/>
      <c r="I35" s="48"/>
      <c r="J35" s="47"/>
      <c r="K35" s="48"/>
      <c r="L35" s="47"/>
      <c r="M35" s="48"/>
      <c r="N35" s="47"/>
      <c r="O35" s="47"/>
      <c r="P35" s="47">
        <v>0</v>
      </c>
      <c r="Q35" s="47"/>
      <c r="R35" s="47"/>
      <c r="S35" s="47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</row>
    <row r="36" spans="1:38" ht="15" customHeight="1" x14ac:dyDescent="0.25">
      <c r="A36" s="45"/>
      <c r="B36" s="170" t="s">
        <v>62</v>
      </c>
      <c r="C36" s="170"/>
      <c r="D36" s="135">
        <v>32088</v>
      </c>
      <c r="E36" s="44"/>
      <c r="F36" s="135">
        <v>-14665</v>
      </c>
      <c r="G36" s="44"/>
      <c r="H36" s="135">
        <v>9782.5256899539127</v>
      </c>
      <c r="I36" s="44"/>
      <c r="J36" s="133">
        <v>21033</v>
      </c>
      <c r="K36" s="44"/>
      <c r="L36" s="133">
        <v>-4476</v>
      </c>
      <c r="M36" s="116"/>
      <c r="N36" s="135">
        <v>-3879</v>
      </c>
      <c r="O36" s="116"/>
      <c r="P36" s="135">
        <v>12218</v>
      </c>
      <c r="Q36" s="116"/>
      <c r="R36" s="135">
        <v>6259</v>
      </c>
      <c r="S36" s="116"/>
      <c r="T36" s="134">
        <v>10122</v>
      </c>
      <c r="U36" s="44"/>
      <c r="V36" s="134">
        <v>677</v>
      </c>
      <c r="W36" s="116"/>
      <c r="X36" s="134">
        <v>792</v>
      </c>
      <c r="Y36" s="116"/>
      <c r="Z36" s="134">
        <v>16549</v>
      </c>
      <c r="AA36" s="116"/>
      <c r="AB36" s="134">
        <v>-2538</v>
      </c>
      <c r="AC36" s="116"/>
      <c r="AD36" s="134">
        <v>15480</v>
      </c>
      <c r="AE36" s="44"/>
      <c r="AF36" s="134">
        <v>-14528.330000000002</v>
      </c>
      <c r="AG36" s="116"/>
      <c r="AH36" s="134">
        <v>-3028</v>
      </c>
      <c r="AI36" s="116"/>
      <c r="AJ36" s="134">
        <v>-3336</v>
      </c>
      <c r="AK36" s="116"/>
      <c r="AL36" s="134">
        <v>-23430.33</v>
      </c>
    </row>
    <row r="37" spans="1:38" ht="8.15" customHeight="1" x14ac:dyDescent="0.25">
      <c r="A37" s="45"/>
      <c r="B37" s="46"/>
      <c r="C37" s="47"/>
      <c r="D37" s="47"/>
      <c r="E37" s="48"/>
      <c r="F37" s="47"/>
      <c r="G37" s="48"/>
      <c r="H37" s="47"/>
      <c r="I37" s="48"/>
      <c r="J37" s="93"/>
      <c r="K37" s="48"/>
      <c r="L37" s="93"/>
      <c r="M37" s="48"/>
      <c r="N37" s="47"/>
      <c r="O37" s="47"/>
      <c r="P37" s="47"/>
      <c r="Q37" s="47"/>
      <c r="R37" s="47"/>
      <c r="S37" s="47"/>
      <c r="T37" s="93"/>
      <c r="U37" s="48"/>
      <c r="V37" s="93"/>
      <c r="W37" s="47"/>
      <c r="X37" s="93"/>
      <c r="Y37" s="47"/>
      <c r="Z37" s="93"/>
      <c r="AA37" s="47"/>
      <c r="AB37" s="93"/>
      <c r="AC37" s="47"/>
      <c r="AD37" s="93"/>
      <c r="AE37" s="48"/>
      <c r="AF37" s="93"/>
      <c r="AG37" s="47"/>
      <c r="AH37" s="93"/>
      <c r="AI37" s="47"/>
      <c r="AJ37" s="93"/>
      <c r="AK37" s="47"/>
      <c r="AL37" s="93"/>
    </row>
    <row r="38" spans="1:38" ht="15" customHeight="1" x14ac:dyDescent="0.25">
      <c r="A38" s="45"/>
      <c r="B38" s="46"/>
      <c r="C38" s="106" t="s">
        <v>63</v>
      </c>
      <c r="D38" s="144"/>
      <c r="E38" s="52"/>
      <c r="F38" s="144"/>
      <c r="G38" s="52"/>
      <c r="H38" s="144"/>
      <c r="I38" s="52"/>
      <c r="J38" s="143"/>
      <c r="K38" s="52"/>
      <c r="L38" s="143"/>
      <c r="M38" s="144"/>
      <c r="N38" s="144"/>
      <c r="O38" s="104"/>
      <c r="P38" s="144"/>
      <c r="Q38" s="104"/>
      <c r="R38" s="143"/>
      <c r="S38" s="104"/>
      <c r="T38" s="143"/>
      <c r="U38" s="52"/>
      <c r="V38" s="143"/>
      <c r="W38" s="104"/>
      <c r="X38" s="143"/>
      <c r="Y38" s="104"/>
      <c r="Z38" s="143"/>
      <c r="AA38" s="104"/>
      <c r="AB38" s="143"/>
      <c r="AC38" s="104"/>
      <c r="AD38" s="143"/>
      <c r="AE38" s="52"/>
      <c r="AF38" s="143"/>
      <c r="AG38" s="104"/>
      <c r="AH38" s="143"/>
      <c r="AI38" s="104"/>
      <c r="AJ38" s="143"/>
      <c r="AK38" s="104"/>
      <c r="AL38" s="143"/>
    </row>
    <row r="39" spans="1:38" ht="15" customHeight="1" x14ac:dyDescent="0.25">
      <c r="A39" s="45"/>
      <c r="B39" s="46"/>
      <c r="C39" s="106" t="s">
        <v>64</v>
      </c>
      <c r="D39" s="144">
        <v>-679</v>
      </c>
      <c r="E39" s="52"/>
      <c r="F39" s="104">
        <v>-912</v>
      </c>
      <c r="G39" s="52"/>
      <c r="H39" s="144">
        <v>-912</v>
      </c>
      <c r="I39" s="52"/>
      <c r="J39" s="104">
        <v>-8764</v>
      </c>
      <c r="K39" s="52"/>
      <c r="L39" s="104">
        <v>-1</v>
      </c>
      <c r="M39" s="144"/>
      <c r="N39" s="144">
        <v>92</v>
      </c>
      <c r="O39" s="104"/>
      <c r="P39" s="144">
        <v>0</v>
      </c>
      <c r="Q39" s="104"/>
      <c r="R39" s="144">
        <v>-459</v>
      </c>
      <c r="S39" s="104"/>
      <c r="T39" s="143">
        <v>-368</v>
      </c>
      <c r="U39" s="52"/>
      <c r="V39" s="143">
        <v>0</v>
      </c>
      <c r="W39" s="104"/>
      <c r="X39" s="143">
        <v>15</v>
      </c>
      <c r="Y39" s="104"/>
      <c r="Z39" s="143">
        <v>-1009</v>
      </c>
      <c r="AA39" s="104"/>
      <c r="AB39" s="143">
        <v>927</v>
      </c>
      <c r="AC39" s="104"/>
      <c r="AD39" s="143">
        <v>-67</v>
      </c>
      <c r="AE39" s="52"/>
      <c r="AF39" s="143">
        <v>-13.893000000000001</v>
      </c>
      <c r="AG39" s="104"/>
      <c r="AH39" s="143">
        <v>-464</v>
      </c>
      <c r="AI39" s="104"/>
      <c r="AJ39" s="143">
        <v>-104</v>
      </c>
      <c r="AK39" s="104"/>
      <c r="AL39" s="143">
        <v>345.10699999999997</v>
      </c>
    </row>
    <row r="40" spans="1:38" ht="15" customHeight="1" x14ac:dyDescent="0.25">
      <c r="A40" s="45"/>
      <c r="B40" s="46"/>
      <c r="C40" s="106" t="s">
        <v>65</v>
      </c>
      <c r="D40" s="105">
        <v>1906</v>
      </c>
      <c r="E40" s="17"/>
      <c r="F40" s="105">
        <v>2611</v>
      </c>
      <c r="G40" s="17"/>
      <c r="H40" s="105">
        <v>0</v>
      </c>
      <c r="I40" s="17"/>
      <c r="J40" s="105">
        <v>0</v>
      </c>
      <c r="K40" s="17"/>
      <c r="L40" s="105">
        <v>0</v>
      </c>
      <c r="M40" s="104"/>
      <c r="N40" s="105">
        <v>0</v>
      </c>
      <c r="O40" s="104"/>
      <c r="P40" s="105">
        <v>0</v>
      </c>
      <c r="Q40" s="104"/>
      <c r="R40" s="105">
        <v>0</v>
      </c>
      <c r="S40" s="104"/>
      <c r="T40" s="140">
        <v>0</v>
      </c>
      <c r="U40" s="17"/>
      <c r="V40" s="140">
        <v>0</v>
      </c>
      <c r="W40" s="104"/>
      <c r="X40" s="140">
        <v>0</v>
      </c>
      <c r="Y40" s="104"/>
      <c r="Z40" s="140">
        <v>0</v>
      </c>
      <c r="AA40" s="104"/>
      <c r="AB40" s="140">
        <v>0</v>
      </c>
      <c r="AC40" s="104"/>
      <c r="AD40" s="140">
        <v>0</v>
      </c>
      <c r="AE40" s="17"/>
      <c r="AF40" s="140"/>
      <c r="AG40" s="104"/>
      <c r="AH40" s="140"/>
      <c r="AI40" s="104"/>
      <c r="AJ40" s="140"/>
      <c r="AK40" s="104"/>
      <c r="AL40" s="140"/>
    </row>
    <row r="41" spans="1:38" ht="8.15" customHeight="1" x14ac:dyDescent="0.25">
      <c r="A41" s="45"/>
      <c r="B41" s="46"/>
      <c r="C41" s="47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92"/>
      <c r="U41" s="16"/>
      <c r="V41" s="92"/>
      <c r="W41" s="16"/>
      <c r="X41" s="92"/>
      <c r="Y41" s="16"/>
      <c r="Z41" s="92"/>
      <c r="AA41" s="16"/>
      <c r="AB41" s="92"/>
      <c r="AC41" s="16"/>
      <c r="AD41" s="92"/>
      <c r="AE41" s="16"/>
      <c r="AF41" s="92"/>
      <c r="AG41" s="16"/>
      <c r="AH41" s="92"/>
      <c r="AI41" s="16"/>
      <c r="AJ41" s="92"/>
      <c r="AK41" s="16"/>
      <c r="AL41" s="92"/>
    </row>
    <row r="42" spans="1:38" ht="15" customHeight="1" x14ac:dyDescent="0.25">
      <c r="A42" s="45"/>
      <c r="B42" s="170" t="s">
        <v>105</v>
      </c>
      <c r="C42" s="170"/>
      <c r="D42" s="130">
        <v>33315</v>
      </c>
      <c r="E42" s="49"/>
      <c r="F42" s="116">
        <v>-12966</v>
      </c>
      <c r="G42" s="49"/>
      <c r="H42" s="116">
        <v>8870.5256899539127</v>
      </c>
      <c r="I42" s="49"/>
      <c r="J42" s="130">
        <v>12269</v>
      </c>
      <c r="K42" s="49"/>
      <c r="L42" s="130">
        <v>-4477</v>
      </c>
      <c r="M42" s="130"/>
      <c r="N42" s="130">
        <v>-3787</v>
      </c>
      <c r="O42" s="130"/>
      <c r="P42" s="130">
        <v>12218</v>
      </c>
      <c r="Q42" s="130"/>
      <c r="R42" s="130">
        <v>5800</v>
      </c>
      <c r="S42" s="130"/>
      <c r="T42" s="129">
        <v>9754</v>
      </c>
      <c r="U42" s="49"/>
      <c r="V42" s="129">
        <v>677</v>
      </c>
      <c r="W42" s="130"/>
      <c r="X42" s="129">
        <v>807</v>
      </c>
      <c r="Y42" s="130"/>
      <c r="Z42" s="129">
        <v>15540</v>
      </c>
      <c r="AA42" s="130"/>
      <c r="AB42" s="129">
        <v>-1611</v>
      </c>
      <c r="AC42" s="130"/>
      <c r="AD42" s="129">
        <v>15413</v>
      </c>
      <c r="AE42" s="49"/>
      <c r="AF42" s="129">
        <v>-14542</v>
      </c>
      <c r="AG42" s="130"/>
      <c r="AH42" s="129">
        <v>-3492</v>
      </c>
      <c r="AI42" s="130"/>
      <c r="AJ42" s="129">
        <v>-3440</v>
      </c>
      <c r="AK42" s="130"/>
      <c r="AL42" s="129">
        <v>-23085.223000000002</v>
      </c>
    </row>
    <row r="43" spans="1:38" ht="8.15" customHeight="1" x14ac:dyDescent="0.25">
      <c r="A43" s="45"/>
      <c r="B43" s="46"/>
      <c r="C43" s="47"/>
      <c r="D43" s="16"/>
      <c r="E43" s="16"/>
      <c r="F43" s="16"/>
      <c r="G43" s="16"/>
      <c r="H43" s="16"/>
      <c r="I43" s="16"/>
      <c r="J43" s="92"/>
      <c r="K43" s="16"/>
      <c r="L43" s="92"/>
      <c r="M43" s="16"/>
      <c r="N43" s="16"/>
      <c r="O43" s="16"/>
      <c r="P43" s="16"/>
      <c r="Q43" s="16"/>
      <c r="R43" s="16"/>
      <c r="S43" s="16"/>
      <c r="T43" s="92"/>
      <c r="U43" s="16"/>
      <c r="V43" s="92"/>
      <c r="W43" s="16"/>
      <c r="X43" s="92"/>
      <c r="Y43" s="16"/>
      <c r="Z43" s="92"/>
      <c r="AA43" s="16"/>
      <c r="AB43" s="92"/>
      <c r="AC43" s="16"/>
      <c r="AD43" s="92"/>
      <c r="AE43" s="16"/>
      <c r="AF43" s="92"/>
      <c r="AG43" s="16"/>
      <c r="AH43" s="92"/>
      <c r="AI43" s="16"/>
      <c r="AJ43" s="92"/>
      <c r="AK43" s="16"/>
      <c r="AL43" s="92"/>
    </row>
    <row r="44" spans="1:38" ht="15" customHeight="1" x14ac:dyDescent="0.25">
      <c r="A44" s="45"/>
      <c r="B44" s="170" t="s">
        <v>106</v>
      </c>
      <c r="C44" s="170"/>
      <c r="D44" s="16"/>
      <c r="E44" s="16"/>
      <c r="F44" s="16"/>
      <c r="G44" s="16"/>
      <c r="H44" s="16"/>
      <c r="I44" s="16"/>
      <c r="J44" s="92"/>
      <c r="K44" s="16"/>
      <c r="L44" s="92"/>
      <c r="M44" s="16"/>
      <c r="N44" s="16"/>
      <c r="O44" s="16"/>
      <c r="P44" s="16"/>
      <c r="Q44" s="16"/>
      <c r="R44" s="16"/>
      <c r="S44" s="16"/>
      <c r="T44" s="92"/>
      <c r="U44" s="16"/>
      <c r="V44" s="92"/>
      <c r="W44" s="16"/>
      <c r="X44" s="92"/>
      <c r="Y44" s="16"/>
      <c r="Z44" s="92"/>
      <c r="AA44" s="16"/>
      <c r="AB44" s="92"/>
      <c r="AC44" s="16"/>
      <c r="AD44" s="92"/>
      <c r="AE44" s="16"/>
      <c r="AF44" s="92"/>
      <c r="AG44" s="16"/>
      <c r="AH44" s="92"/>
      <c r="AI44" s="16"/>
      <c r="AJ44" s="92"/>
      <c r="AK44" s="16"/>
      <c r="AL44" s="92"/>
    </row>
    <row r="45" spans="1:38" ht="8.15" customHeight="1" x14ac:dyDescent="0.25">
      <c r="A45" s="45"/>
      <c r="B45" s="46"/>
      <c r="C45" s="47"/>
      <c r="D45" s="16"/>
      <c r="E45" s="16"/>
      <c r="F45" s="16"/>
      <c r="G45" s="16"/>
      <c r="H45" s="16"/>
      <c r="I45" s="16"/>
      <c r="J45" s="92"/>
      <c r="K45" s="16"/>
      <c r="L45" s="92"/>
      <c r="M45" s="16"/>
      <c r="N45" s="16"/>
      <c r="O45" s="16"/>
      <c r="P45" s="16"/>
      <c r="Q45" s="16"/>
      <c r="R45" s="16"/>
      <c r="S45" s="16"/>
      <c r="T45" s="92"/>
      <c r="U45" s="16"/>
      <c r="V45" s="92"/>
      <c r="W45" s="16"/>
      <c r="X45" s="92"/>
      <c r="Y45" s="16"/>
      <c r="Z45" s="92"/>
      <c r="AA45" s="16"/>
      <c r="AB45" s="92"/>
      <c r="AC45" s="16"/>
      <c r="AD45" s="92"/>
      <c r="AE45" s="16"/>
      <c r="AF45" s="92"/>
      <c r="AG45" s="16"/>
      <c r="AH45" s="92"/>
      <c r="AI45" s="16"/>
      <c r="AJ45" s="92"/>
      <c r="AK45" s="16"/>
      <c r="AL45" s="92"/>
    </row>
    <row r="46" spans="1:38" ht="15" customHeight="1" x14ac:dyDescent="0.25">
      <c r="A46" s="45"/>
      <c r="B46" s="46"/>
      <c r="C46" s="106" t="s">
        <v>107</v>
      </c>
      <c r="D46" s="145">
        <v>0</v>
      </c>
      <c r="E46" s="52"/>
      <c r="F46" s="145">
        <v>24669</v>
      </c>
      <c r="G46" s="52"/>
      <c r="H46" s="145">
        <v>7422.5</v>
      </c>
      <c r="I46" s="52"/>
      <c r="J46" s="146">
        <v>13281</v>
      </c>
      <c r="K46" s="52"/>
      <c r="L46" s="146">
        <v>0</v>
      </c>
      <c r="M46" s="144"/>
      <c r="N46" s="145">
        <v>0</v>
      </c>
      <c r="O46" s="104"/>
      <c r="P46" s="145">
        <v>0</v>
      </c>
      <c r="Q46" s="104"/>
      <c r="R46" s="145">
        <v>0</v>
      </c>
      <c r="S46" s="104"/>
      <c r="T46" s="146">
        <v>0</v>
      </c>
      <c r="U46" s="52"/>
      <c r="V46" s="146">
        <v>0</v>
      </c>
      <c r="W46" s="104"/>
      <c r="X46" s="146">
        <v>0</v>
      </c>
      <c r="Y46" s="104"/>
      <c r="Z46" s="146">
        <v>0</v>
      </c>
      <c r="AA46" s="104"/>
      <c r="AB46" s="146">
        <v>0</v>
      </c>
      <c r="AC46" s="104"/>
      <c r="AD46" s="146">
        <v>0</v>
      </c>
      <c r="AE46" s="52"/>
      <c r="AF46" s="146">
        <v>0</v>
      </c>
      <c r="AG46" s="104"/>
      <c r="AH46" s="146">
        <v>0</v>
      </c>
      <c r="AI46" s="104"/>
      <c r="AJ46" s="146">
        <v>0</v>
      </c>
      <c r="AK46" s="104"/>
      <c r="AL46" s="146">
        <v>0</v>
      </c>
    </row>
    <row r="47" spans="1:38" ht="8.15" customHeight="1" x14ac:dyDescent="0.25">
      <c r="A47" s="45"/>
      <c r="B47" s="70"/>
      <c r="C47" s="47"/>
      <c r="D47" s="16"/>
      <c r="E47" s="16"/>
      <c r="F47" s="16"/>
      <c r="G47" s="16"/>
      <c r="H47" s="16"/>
      <c r="I47" s="16"/>
      <c r="J47" s="92"/>
      <c r="K47" s="16"/>
      <c r="L47" s="92"/>
      <c r="M47" s="16"/>
      <c r="N47" s="16"/>
      <c r="O47" s="16"/>
      <c r="P47" s="16"/>
      <c r="Q47" s="16"/>
      <c r="R47" s="16"/>
      <c r="S47" s="16"/>
      <c r="T47" s="92"/>
      <c r="U47" s="16"/>
      <c r="V47" s="92"/>
      <c r="W47" s="16"/>
      <c r="X47" s="92"/>
      <c r="Y47" s="16"/>
      <c r="Z47" s="92"/>
      <c r="AA47" s="16"/>
      <c r="AB47" s="92"/>
      <c r="AC47" s="16"/>
      <c r="AD47" s="92"/>
      <c r="AE47" s="16"/>
      <c r="AF47" s="92"/>
      <c r="AG47" s="16"/>
      <c r="AH47" s="92"/>
      <c r="AI47" s="16"/>
      <c r="AJ47" s="92"/>
      <c r="AK47" s="16"/>
      <c r="AL47" s="92"/>
    </row>
    <row r="48" spans="1:38" ht="15" customHeight="1" x14ac:dyDescent="0.25">
      <c r="A48" s="45"/>
      <c r="B48" s="170" t="s">
        <v>108</v>
      </c>
      <c r="C48" s="170"/>
      <c r="D48" s="133">
        <v>0</v>
      </c>
      <c r="E48" s="97"/>
      <c r="F48" s="133">
        <v>24669</v>
      </c>
      <c r="G48" s="97"/>
      <c r="H48" s="133">
        <v>7422.5</v>
      </c>
      <c r="I48" s="97"/>
      <c r="J48" s="132">
        <v>13281</v>
      </c>
      <c r="K48" s="97"/>
      <c r="L48" s="132">
        <v>0</v>
      </c>
      <c r="M48" s="130"/>
      <c r="N48" s="132">
        <v>0</v>
      </c>
      <c r="O48" s="135"/>
      <c r="P48" s="136">
        <v>0</v>
      </c>
      <c r="Q48" s="135"/>
      <c r="R48" s="136">
        <v>0</v>
      </c>
      <c r="S48" s="135"/>
      <c r="T48" s="136">
        <v>0</v>
      </c>
      <c r="U48" s="97"/>
      <c r="V48" s="136">
        <v>0</v>
      </c>
      <c r="W48" s="135"/>
      <c r="X48" s="136">
        <v>0</v>
      </c>
      <c r="Y48" s="135"/>
      <c r="Z48" s="136">
        <v>0</v>
      </c>
      <c r="AA48" s="135"/>
      <c r="AB48" s="136">
        <v>0</v>
      </c>
      <c r="AC48" s="135"/>
      <c r="AD48" s="136">
        <v>0</v>
      </c>
      <c r="AE48" s="97"/>
      <c r="AF48" s="136">
        <v>0</v>
      </c>
      <c r="AG48" s="135"/>
      <c r="AH48" s="136">
        <v>0</v>
      </c>
      <c r="AI48" s="135"/>
      <c r="AJ48" s="136">
        <v>0</v>
      </c>
      <c r="AK48" s="135"/>
      <c r="AL48" s="136">
        <v>0</v>
      </c>
    </row>
    <row r="49" spans="1:38" ht="8.15" customHeight="1" x14ac:dyDescent="0.25">
      <c r="A49" s="45"/>
      <c r="B49" s="46"/>
      <c r="C49" s="47"/>
      <c r="D49" s="16"/>
      <c r="E49" s="16"/>
      <c r="F49" s="16"/>
      <c r="G49" s="16"/>
      <c r="H49" s="16"/>
      <c r="I49" s="16"/>
      <c r="J49" s="92"/>
      <c r="K49" s="16"/>
      <c r="L49" s="92"/>
      <c r="M49" s="16"/>
      <c r="N49" s="16"/>
      <c r="O49" s="16"/>
      <c r="P49" s="16"/>
      <c r="Q49" s="16"/>
      <c r="R49" s="16"/>
      <c r="S49" s="16"/>
      <c r="T49" s="92"/>
      <c r="U49" s="16"/>
      <c r="V49" s="92"/>
      <c r="W49" s="16"/>
      <c r="X49" s="92"/>
      <c r="Y49" s="16"/>
      <c r="Z49" s="92"/>
      <c r="AA49" s="16"/>
      <c r="AB49" s="92"/>
      <c r="AC49" s="16"/>
      <c r="AD49" s="92"/>
      <c r="AE49" s="16"/>
      <c r="AF49" s="92"/>
      <c r="AG49" s="16"/>
      <c r="AH49" s="92"/>
      <c r="AI49" s="16"/>
      <c r="AJ49" s="92"/>
      <c r="AK49" s="16"/>
      <c r="AL49" s="92"/>
    </row>
    <row r="50" spans="1:38" ht="15" customHeight="1" thickBot="1" x14ac:dyDescent="0.3">
      <c r="A50" s="45"/>
      <c r="B50" s="171" t="s">
        <v>66</v>
      </c>
      <c r="C50" s="171"/>
      <c r="D50" s="138">
        <v>33315</v>
      </c>
      <c r="E50" s="49"/>
      <c r="F50" s="138">
        <v>11703</v>
      </c>
      <c r="G50" s="49"/>
      <c r="H50" s="138">
        <v>16293.025689953913</v>
      </c>
      <c r="I50" s="49"/>
      <c r="J50" s="137">
        <v>25550</v>
      </c>
      <c r="K50" s="49"/>
      <c r="L50" s="137">
        <v>-4477</v>
      </c>
      <c r="M50" s="130"/>
      <c r="N50" s="138">
        <v>-3787</v>
      </c>
      <c r="O50" s="116"/>
      <c r="P50" s="138">
        <v>12218</v>
      </c>
      <c r="Q50" s="116"/>
      <c r="R50" s="138">
        <v>5800</v>
      </c>
      <c r="S50" s="116"/>
      <c r="T50" s="137">
        <v>9754</v>
      </c>
      <c r="U50" s="49"/>
      <c r="V50" s="137">
        <v>677</v>
      </c>
      <c r="W50" s="130"/>
      <c r="X50" s="138">
        <v>807</v>
      </c>
      <c r="Y50" s="116"/>
      <c r="Z50" s="138">
        <v>15540</v>
      </c>
      <c r="AA50" s="116"/>
      <c r="AB50" s="138">
        <v>-1611</v>
      </c>
      <c r="AC50" s="116"/>
      <c r="AD50" s="137">
        <v>15413</v>
      </c>
      <c r="AE50" s="49"/>
      <c r="AF50" s="138">
        <v>-14542.223000000002</v>
      </c>
      <c r="AG50" s="116"/>
      <c r="AH50" s="138">
        <v>-3492</v>
      </c>
      <c r="AI50" s="116"/>
      <c r="AJ50" s="138">
        <v>-3440</v>
      </c>
      <c r="AK50" s="130"/>
      <c r="AL50" s="138">
        <v>-23085.223000000002</v>
      </c>
    </row>
    <row r="51" spans="1:38" ht="13" thickTop="1" x14ac:dyDescent="0.25"/>
    <row r="52" spans="1:38" s="87" customFormat="1" x14ac:dyDescent="0.25">
      <c r="E52" s="88"/>
    </row>
  </sheetData>
  <mergeCells count="14">
    <mergeCell ref="B50:C50"/>
    <mergeCell ref="B16:C16"/>
    <mergeCell ref="B20:C20"/>
    <mergeCell ref="B22:C22"/>
    <mergeCell ref="B31:C31"/>
    <mergeCell ref="B36:C36"/>
    <mergeCell ref="B42:C42"/>
    <mergeCell ref="B44:C44"/>
    <mergeCell ref="B48:C48"/>
    <mergeCell ref="D8:AL8"/>
    <mergeCell ref="B2:C2"/>
    <mergeCell ref="B4:C4"/>
    <mergeCell ref="B5:C5"/>
    <mergeCell ref="B12:C1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10 D10 AD10 T10 J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84"/>
  <sheetViews>
    <sheetView showGridLines="0" topLeftCell="H1" workbookViewId="0">
      <selection activeCell="AM23" sqref="AM23"/>
    </sheetView>
  </sheetViews>
  <sheetFormatPr defaultColWidth="9.1796875" defaultRowHeight="12.5" x14ac:dyDescent="0.25"/>
  <cols>
    <col min="1" max="1" width="1.7265625" style="77" customWidth="1"/>
    <col min="2" max="2" width="43.1796875" style="70" customWidth="1"/>
    <col min="3" max="3" width="8.7265625" style="70" customWidth="1"/>
    <col min="4" max="4" width="1.1796875" style="70" customWidth="1"/>
    <col min="5" max="5" width="8.7265625" style="70" customWidth="1"/>
    <col min="6" max="6" width="1.1796875" style="70" customWidth="1"/>
    <col min="7" max="7" width="8.7265625" style="70" customWidth="1"/>
    <col min="8" max="8" width="1.1796875" style="70" customWidth="1"/>
    <col min="9" max="9" width="8.7265625" style="70" customWidth="1"/>
    <col min="10" max="10" width="1.1796875" style="70" customWidth="1"/>
    <col min="11" max="11" width="8.7265625" style="70" customWidth="1"/>
    <col min="12" max="12" width="1.1796875" style="70" customWidth="1"/>
    <col min="13" max="13" width="8.7265625" style="70" customWidth="1"/>
    <col min="14" max="14" width="1.1796875" style="70" customWidth="1"/>
    <col min="15" max="15" width="8.7265625" style="70" customWidth="1"/>
    <col min="16" max="16" width="1.1796875" style="70" customWidth="1"/>
    <col min="17" max="17" width="8.7265625" style="70" customWidth="1"/>
    <col min="18" max="18" width="1.1796875" style="70" customWidth="1"/>
    <col min="19" max="19" width="8.7265625" style="70" customWidth="1"/>
    <col min="20" max="20" width="1.1796875" style="70" customWidth="1"/>
    <col min="21" max="21" width="8.7265625" style="70" customWidth="1"/>
    <col min="22" max="22" width="1.1796875" style="70" customWidth="1"/>
    <col min="23" max="23" width="8.7265625" style="70" customWidth="1"/>
    <col min="24" max="24" width="1.1796875" style="70" customWidth="1"/>
    <col min="25" max="25" width="8.7265625" style="70" customWidth="1"/>
    <col min="26" max="26" width="1.1796875" style="70" customWidth="1"/>
    <col min="27" max="27" width="8.7265625" style="70" customWidth="1"/>
    <col min="28" max="28" width="1.1796875" style="70" customWidth="1"/>
    <col min="29" max="29" width="8.7265625" style="70" customWidth="1"/>
    <col min="30" max="30" width="1.1796875" style="70" customWidth="1"/>
    <col min="31" max="31" width="8.7265625" style="70" customWidth="1"/>
    <col min="32" max="32" width="1.1796875" style="70" customWidth="1"/>
    <col min="33" max="33" width="8.7265625" style="70" customWidth="1"/>
    <col min="34" max="34" width="1.1796875" style="70" customWidth="1"/>
    <col min="35" max="35" width="8.7265625" style="70" customWidth="1"/>
    <col min="36" max="36" width="1.1796875" style="70" customWidth="1"/>
    <col min="37" max="37" width="8.7265625" style="70" customWidth="1"/>
    <col min="38" max="16384" width="9.1796875" style="70"/>
  </cols>
  <sheetData>
    <row r="1" spans="1:64" ht="13" x14ac:dyDescent="0.25">
      <c r="A1" s="1"/>
    </row>
    <row r="2" spans="1:64" ht="13" x14ac:dyDescent="0.25">
      <c r="A2" s="1"/>
      <c r="B2" s="7" t="s">
        <v>1</v>
      </c>
      <c r="C2" s="7"/>
    </row>
    <row r="3" spans="1:64" ht="13" x14ac:dyDescent="0.25">
      <c r="A3" s="1"/>
      <c r="B3" s="6"/>
    </row>
    <row r="4" spans="1:64" ht="15" customHeight="1" x14ac:dyDescent="0.25">
      <c r="A4" s="1"/>
      <c r="B4" s="56" t="s">
        <v>158</v>
      </c>
      <c r="C4" s="56"/>
    </row>
    <row r="5" spans="1:64" ht="15" customHeight="1" x14ac:dyDescent="0.25">
      <c r="A5" s="1"/>
      <c r="B5" s="26" t="s">
        <v>3</v>
      </c>
      <c r="C5" s="26"/>
    </row>
    <row r="6" spans="1:64" s="69" customFormat="1" ht="15" customHeight="1" x14ac:dyDescent="0.25">
      <c r="A6" s="2"/>
      <c r="B6" s="39" t="s">
        <v>126</v>
      </c>
      <c r="C6" s="14"/>
      <c r="D6" s="7"/>
      <c r="E6" s="14"/>
      <c r="F6" s="7"/>
      <c r="G6" s="14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  <c r="AF6" s="7"/>
      <c r="AG6" s="14"/>
      <c r="AH6" s="7"/>
      <c r="AI6" s="14"/>
      <c r="AJ6" s="7"/>
      <c r="AK6" s="14"/>
    </row>
    <row r="7" spans="1:64" s="69" customFormat="1" ht="10" customHeight="1" x14ac:dyDescent="0.25">
      <c r="A7" s="2"/>
      <c r="B7" s="39"/>
      <c r="C7" s="14"/>
      <c r="D7" s="7"/>
      <c r="E7" s="14"/>
      <c r="F7" s="7"/>
      <c r="G7" s="14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G7" s="14"/>
      <c r="AH7" s="7"/>
      <c r="AI7" s="14"/>
      <c r="AJ7" s="7"/>
      <c r="AK7" s="14"/>
    </row>
    <row r="8" spans="1:64" ht="15" customHeight="1" x14ac:dyDescent="0.25">
      <c r="A8" s="1"/>
      <c r="C8" s="165" t="s">
        <v>155</v>
      </c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</row>
    <row r="9" spans="1:64" ht="10" customHeight="1" x14ac:dyDescent="0.25">
      <c r="A9" s="1"/>
    </row>
    <row r="10" spans="1:64" ht="15" customHeight="1" x14ac:dyDescent="0.25">
      <c r="A10" s="1"/>
      <c r="C10" s="147">
        <v>2018</v>
      </c>
      <c r="D10" s="74"/>
      <c r="E10" s="113" t="s">
        <v>104</v>
      </c>
      <c r="F10" s="74"/>
      <c r="G10" s="119" t="s">
        <v>123</v>
      </c>
      <c r="H10" s="74"/>
      <c r="I10" s="119" t="s">
        <v>131</v>
      </c>
      <c r="J10" s="74"/>
      <c r="K10" s="148" t="s">
        <v>134</v>
      </c>
      <c r="L10" s="113"/>
      <c r="M10" s="148" t="s">
        <v>139</v>
      </c>
      <c r="N10" s="113"/>
      <c r="O10" s="148" t="s">
        <v>141</v>
      </c>
      <c r="P10" s="113"/>
      <c r="Q10" s="148" t="s">
        <v>143</v>
      </c>
      <c r="R10" s="113"/>
      <c r="S10" s="120" t="s">
        <v>133</v>
      </c>
      <c r="T10" s="74"/>
      <c r="U10" s="148" t="s">
        <v>144</v>
      </c>
      <c r="V10" s="113"/>
      <c r="W10" s="148" t="s">
        <v>149</v>
      </c>
      <c r="X10" s="113"/>
      <c r="Y10" s="148" t="s">
        <v>154</v>
      </c>
      <c r="Z10" s="113"/>
      <c r="AA10" s="148" t="s">
        <v>157</v>
      </c>
      <c r="AB10" s="113"/>
      <c r="AC10" s="120" t="s">
        <v>145</v>
      </c>
      <c r="AD10" s="74"/>
      <c r="AE10" s="148" t="s">
        <v>162</v>
      </c>
      <c r="AF10" s="113"/>
      <c r="AG10" s="120" t="s">
        <v>164</v>
      </c>
      <c r="AH10" s="113"/>
      <c r="AI10" s="120" t="s">
        <v>168</v>
      </c>
      <c r="AJ10" s="113"/>
      <c r="AK10" s="120" t="s">
        <v>169</v>
      </c>
    </row>
    <row r="11" spans="1:64" ht="15" customHeight="1" x14ac:dyDescent="0.25">
      <c r="A11" s="1"/>
      <c r="B11" s="75" t="s">
        <v>109</v>
      </c>
      <c r="G11" s="74"/>
      <c r="BH11" s="16"/>
      <c r="BL11" s="16"/>
    </row>
    <row r="12" spans="1:64" ht="15" customHeight="1" x14ac:dyDescent="0.3">
      <c r="A12" s="13"/>
      <c r="B12" s="111" t="s">
        <v>110</v>
      </c>
      <c r="C12" s="154">
        <v>33315</v>
      </c>
      <c r="D12" s="94"/>
      <c r="E12" s="154">
        <v>11703</v>
      </c>
      <c r="F12" s="94"/>
      <c r="G12" s="155">
        <v>16293</v>
      </c>
      <c r="H12" s="94"/>
      <c r="I12" s="156">
        <v>25550</v>
      </c>
      <c r="J12" s="94"/>
      <c r="K12" s="156">
        <v>-4477</v>
      </c>
      <c r="L12" s="155"/>
      <c r="M12" s="156">
        <v>-3787</v>
      </c>
      <c r="N12" s="155"/>
      <c r="O12" s="156">
        <v>12218</v>
      </c>
      <c r="P12" s="155"/>
      <c r="Q12" s="156">
        <v>5800</v>
      </c>
      <c r="R12" s="155"/>
      <c r="S12" s="156">
        <v>9754</v>
      </c>
      <c r="T12" s="94"/>
      <c r="U12" s="156">
        <v>677</v>
      </c>
      <c r="V12" s="157"/>
      <c r="W12" s="156">
        <v>807</v>
      </c>
      <c r="X12" s="157"/>
      <c r="Y12" s="156">
        <v>15540</v>
      </c>
      <c r="Z12" s="157"/>
      <c r="AA12" s="156">
        <v>-1611</v>
      </c>
      <c r="AB12" s="157"/>
      <c r="AC12" s="156">
        <v>15413</v>
      </c>
      <c r="AD12" s="94"/>
      <c r="AE12" s="156">
        <v>-14542.223000000002</v>
      </c>
      <c r="AF12" s="157"/>
      <c r="AG12" s="156">
        <v>-3492</v>
      </c>
      <c r="AH12" s="157"/>
      <c r="AI12" s="156">
        <v>-3440</v>
      </c>
      <c r="AJ12" s="157"/>
      <c r="AK12" s="156">
        <v>-23085.223000000002</v>
      </c>
      <c r="BH12" s="16"/>
      <c r="BL12" s="16"/>
    </row>
    <row r="13" spans="1:64" ht="15" customHeight="1" x14ac:dyDescent="0.25">
      <c r="A13" s="13"/>
      <c r="B13" s="112" t="s">
        <v>111</v>
      </c>
      <c r="C13" s="149">
        <v>7660</v>
      </c>
      <c r="D13" s="94"/>
      <c r="E13" s="149">
        <v>5268</v>
      </c>
      <c r="F13" s="94"/>
      <c r="G13" s="150">
        <v>11759</v>
      </c>
      <c r="H13" s="94"/>
      <c r="I13" s="151">
        <v>15301</v>
      </c>
      <c r="J13" s="94"/>
      <c r="K13" s="152">
        <v>3750</v>
      </c>
      <c r="L13" s="150"/>
      <c r="M13" s="152">
        <v>4185</v>
      </c>
      <c r="N13" s="150"/>
      <c r="O13" s="152">
        <v>4852</v>
      </c>
      <c r="P13" s="150"/>
      <c r="Q13" s="152">
        <v>4651</v>
      </c>
      <c r="R13" s="150"/>
      <c r="S13" s="152">
        <v>17438</v>
      </c>
      <c r="T13" s="94"/>
      <c r="U13" s="152">
        <v>6134</v>
      </c>
      <c r="V13" s="153"/>
      <c r="W13" s="152">
        <v>6298</v>
      </c>
      <c r="X13" s="153"/>
      <c r="Y13" s="152">
        <v>6660</v>
      </c>
      <c r="Z13" s="153"/>
      <c r="AA13" s="152">
        <v>6771</v>
      </c>
      <c r="AB13" s="153"/>
      <c r="AC13" s="152">
        <v>25863</v>
      </c>
      <c r="AD13" s="94"/>
      <c r="AE13" s="152">
        <v>5279</v>
      </c>
      <c r="AF13" s="153"/>
      <c r="AG13" s="152">
        <v>5691</v>
      </c>
      <c r="AH13" s="153"/>
      <c r="AI13" s="152">
        <v>5973</v>
      </c>
      <c r="AJ13" s="153"/>
      <c r="AK13" s="152">
        <v>23714</v>
      </c>
      <c r="BH13" s="16"/>
      <c r="BL13" s="16"/>
    </row>
    <row r="14" spans="1:64" ht="15" customHeight="1" x14ac:dyDescent="0.25">
      <c r="A14" s="1"/>
      <c r="B14" s="112" t="s">
        <v>112</v>
      </c>
      <c r="C14" s="149">
        <v>8281</v>
      </c>
      <c r="D14" s="94"/>
      <c r="E14" s="149">
        <v>8821</v>
      </c>
      <c r="F14" s="94"/>
      <c r="G14" s="150">
        <v>5214.2398381130006</v>
      </c>
      <c r="H14" s="94"/>
      <c r="I14" s="151">
        <v>8904</v>
      </c>
      <c r="J14" s="94"/>
      <c r="K14" s="151">
        <v>4259</v>
      </c>
      <c r="L14" s="150"/>
      <c r="M14" s="151">
        <v>4918</v>
      </c>
      <c r="N14" s="150"/>
      <c r="O14" s="151">
        <v>1906</v>
      </c>
      <c r="P14" s="150"/>
      <c r="Q14" s="151">
        <v>5956</v>
      </c>
      <c r="R14" s="150"/>
      <c r="S14" s="151">
        <v>17038</v>
      </c>
      <c r="T14" s="94"/>
      <c r="U14" s="151">
        <v>892</v>
      </c>
      <c r="V14" s="153"/>
      <c r="W14" s="151">
        <v>5772</v>
      </c>
      <c r="X14" s="153"/>
      <c r="Y14" s="151">
        <v>2203</v>
      </c>
      <c r="Z14" s="153"/>
      <c r="AA14" s="152">
        <v>5829</v>
      </c>
      <c r="AB14" s="153"/>
      <c r="AC14" s="152">
        <v>14696</v>
      </c>
      <c r="AD14" s="94"/>
      <c r="AE14" s="152">
        <v>3030</v>
      </c>
      <c r="AF14" s="153"/>
      <c r="AG14" s="152">
        <v>3621</v>
      </c>
      <c r="AH14" s="153"/>
      <c r="AI14" s="152">
        <v>4179</v>
      </c>
      <c r="AJ14" s="153"/>
      <c r="AK14" s="152">
        <v>16659</v>
      </c>
      <c r="BH14" s="16"/>
      <c r="BL14" s="16"/>
    </row>
    <row r="15" spans="1:64" ht="15" customHeight="1" x14ac:dyDescent="0.25">
      <c r="A15" s="1"/>
      <c r="B15" s="112" t="s">
        <v>113</v>
      </c>
      <c r="C15" s="149">
        <v>-1227</v>
      </c>
      <c r="D15" s="94"/>
      <c r="E15" s="149">
        <v>-1699</v>
      </c>
      <c r="F15" s="94"/>
      <c r="G15" s="150">
        <v>912</v>
      </c>
      <c r="H15" s="94"/>
      <c r="I15" s="151">
        <v>8764</v>
      </c>
      <c r="J15" s="94"/>
      <c r="K15" s="151">
        <v>-1</v>
      </c>
      <c r="L15" s="150"/>
      <c r="M15" s="151">
        <v>-93</v>
      </c>
      <c r="N15" s="150"/>
      <c r="O15" s="151">
        <v>0</v>
      </c>
      <c r="P15" s="150"/>
      <c r="Q15" s="151">
        <v>459</v>
      </c>
      <c r="R15" s="150"/>
      <c r="S15" s="151">
        <v>368</v>
      </c>
      <c r="T15" s="94"/>
      <c r="U15" s="151">
        <v>0</v>
      </c>
      <c r="V15" s="153"/>
      <c r="W15" s="151">
        <v>-15</v>
      </c>
      <c r="X15" s="153"/>
      <c r="Y15" s="151">
        <v>1009</v>
      </c>
      <c r="Z15" s="153"/>
      <c r="AA15" s="151">
        <v>-927</v>
      </c>
      <c r="AB15" s="153"/>
      <c r="AC15" s="151">
        <v>67</v>
      </c>
      <c r="AD15" s="94"/>
      <c r="AE15" s="151">
        <v>14</v>
      </c>
      <c r="AF15" s="153"/>
      <c r="AG15" s="151">
        <v>464</v>
      </c>
      <c r="AH15" s="153"/>
      <c r="AI15" s="151">
        <v>104</v>
      </c>
      <c r="AJ15" s="153"/>
      <c r="AK15" s="151">
        <v>-345</v>
      </c>
      <c r="BH15" s="48"/>
      <c r="BL15" s="48"/>
    </row>
    <row r="16" spans="1:64" ht="15" customHeight="1" thickBot="1" x14ac:dyDescent="0.35">
      <c r="A16" s="1"/>
      <c r="B16" s="111" t="s">
        <v>127</v>
      </c>
      <c r="C16" s="158">
        <v>48029</v>
      </c>
      <c r="D16" s="94"/>
      <c r="E16" s="158">
        <v>24093</v>
      </c>
      <c r="F16" s="94"/>
      <c r="G16" s="158">
        <v>34178.239838113004</v>
      </c>
      <c r="H16" s="94"/>
      <c r="I16" s="158">
        <v>58519</v>
      </c>
      <c r="J16" s="94"/>
      <c r="K16" s="158">
        <v>3531</v>
      </c>
      <c r="L16" s="160"/>
      <c r="M16" s="158">
        <v>5223</v>
      </c>
      <c r="N16" s="160"/>
      <c r="O16" s="158">
        <v>18976</v>
      </c>
      <c r="P16" s="160"/>
      <c r="Q16" s="158">
        <v>16866</v>
      </c>
      <c r="R16" s="160"/>
      <c r="S16" s="158">
        <v>44598</v>
      </c>
      <c r="T16" s="94"/>
      <c r="U16" s="158">
        <v>7703</v>
      </c>
      <c r="V16" s="159"/>
      <c r="W16" s="158">
        <v>12862</v>
      </c>
      <c r="X16" s="159"/>
      <c r="Y16" s="158">
        <v>25412</v>
      </c>
      <c r="Z16" s="159"/>
      <c r="AA16" s="158">
        <v>10062</v>
      </c>
      <c r="AB16" s="159"/>
      <c r="AC16" s="158">
        <v>56039</v>
      </c>
      <c r="AD16" s="94"/>
      <c r="AE16" s="158">
        <v>-6219.2230000000018</v>
      </c>
      <c r="AF16" s="159"/>
      <c r="AG16" s="158">
        <v>6284</v>
      </c>
      <c r="AH16" s="159"/>
      <c r="AI16" s="158">
        <v>6816</v>
      </c>
      <c r="AJ16" s="159"/>
      <c r="AK16" s="158">
        <v>16942.776999999998</v>
      </c>
      <c r="BH16" s="76"/>
      <c r="BL16" s="12"/>
    </row>
    <row r="17" spans="1:64" ht="10" customHeight="1" thickTop="1" x14ac:dyDescent="0.25">
      <c r="A17" s="1"/>
      <c r="C17" s="95"/>
      <c r="D17" s="94"/>
      <c r="E17" s="95"/>
      <c r="F17" s="94"/>
      <c r="G17" s="74"/>
      <c r="H17" s="94"/>
      <c r="I17" s="96"/>
      <c r="J17" s="94"/>
      <c r="K17" s="102"/>
      <c r="L17" s="74"/>
      <c r="M17" s="102"/>
      <c r="N17" s="74"/>
      <c r="O17" s="102"/>
      <c r="P17" s="74"/>
      <c r="Q17" s="102"/>
      <c r="R17" s="74"/>
      <c r="S17" s="102"/>
      <c r="T17" s="94"/>
      <c r="U17" s="102"/>
      <c r="V17" s="74"/>
      <c r="W17" s="102"/>
      <c r="X17" s="74"/>
      <c r="Y17" s="102"/>
      <c r="Z17" s="74"/>
      <c r="AA17" s="102"/>
      <c r="AB17" s="74"/>
      <c r="AC17" s="102"/>
      <c r="AD17" s="94"/>
      <c r="AE17" s="102"/>
      <c r="AF17" s="74"/>
      <c r="AG17" s="102"/>
      <c r="AH17" s="74"/>
      <c r="AI17" s="102"/>
      <c r="AJ17" s="74"/>
      <c r="AK17" s="102"/>
      <c r="BH17" s="76"/>
      <c r="BL17" s="12"/>
    </row>
    <row r="18" spans="1:64" ht="15" customHeight="1" x14ac:dyDescent="0.3">
      <c r="A18" s="1"/>
      <c r="B18" s="111" t="s">
        <v>153</v>
      </c>
      <c r="C18" s="161">
        <v>0.20899999999999999</v>
      </c>
      <c r="D18" s="94"/>
      <c r="E18" s="161">
        <v>0.109</v>
      </c>
      <c r="F18" s="94"/>
      <c r="G18" s="161">
        <v>0.13800000000000001</v>
      </c>
      <c r="H18" s="94"/>
      <c r="I18" s="161">
        <v>0.17024204340489904</v>
      </c>
      <c r="J18" s="94"/>
      <c r="K18" s="161">
        <v>4.8558901548991847E-2</v>
      </c>
      <c r="L18" s="161"/>
      <c r="M18" s="161">
        <v>6.1537011732554305E-2</v>
      </c>
      <c r="N18" s="161"/>
      <c r="O18" s="161">
        <v>0.18406145728253279</v>
      </c>
      <c r="P18" s="161"/>
      <c r="Q18" s="161">
        <v>0.16065917317584302</v>
      </c>
      <c r="R18" s="161"/>
      <c r="S18" s="161">
        <v>0.122</v>
      </c>
      <c r="T18" s="94"/>
      <c r="U18" s="161">
        <v>9.7304330251124255E-2</v>
      </c>
      <c r="V18" s="161" t="e">
        <v>#DIV/0!</v>
      </c>
      <c r="W18" s="161">
        <v>0.13273066881314305</v>
      </c>
      <c r="X18" s="161"/>
      <c r="Y18" s="161">
        <v>0.24545068191477032</v>
      </c>
      <c r="Z18" s="161"/>
      <c r="AA18" s="161">
        <v>0.11294450431034483</v>
      </c>
      <c r="AB18" s="161"/>
      <c r="AC18" s="161">
        <v>0.15199613764521125</v>
      </c>
      <c r="AD18" s="94"/>
      <c r="AE18" s="161">
        <v>-0.107</v>
      </c>
      <c r="AF18" s="161"/>
      <c r="AG18" s="161">
        <v>9.1999999999999998E-2</v>
      </c>
      <c r="AH18" s="161"/>
      <c r="AI18" s="161">
        <v>0.09</v>
      </c>
      <c r="AJ18" s="161"/>
      <c r="AK18" s="161">
        <v>5.8000000000000003E-2</v>
      </c>
      <c r="BL18" s="76"/>
    </row>
    <row r="19" spans="1:64" ht="15" customHeight="1" x14ac:dyDescent="0.25">
      <c r="A19" s="1"/>
      <c r="G19" s="74"/>
      <c r="BL19" s="76"/>
    </row>
    <row r="20" spans="1:64" ht="15" customHeight="1" x14ac:dyDescent="0.25">
      <c r="A20" s="1"/>
      <c r="D20" s="74"/>
      <c r="F20" s="74"/>
      <c r="G20" s="74"/>
      <c r="H20" s="74"/>
      <c r="J20" s="74"/>
      <c r="L20" s="74"/>
      <c r="N20" s="74"/>
      <c r="P20" s="74"/>
      <c r="R20" s="74"/>
      <c r="T20" s="74"/>
      <c r="V20" s="74"/>
      <c r="X20" s="74"/>
      <c r="Z20" s="74"/>
      <c r="AA20" s="95"/>
      <c r="AB20" s="94"/>
      <c r="AC20" s="95"/>
      <c r="AD20" s="74"/>
      <c r="AE20" s="95"/>
      <c r="AF20" s="94"/>
      <c r="AG20" s="95"/>
      <c r="AH20" s="94"/>
      <c r="AI20" s="95"/>
      <c r="AJ20" s="94"/>
      <c r="AK20" s="95"/>
      <c r="BH20" s="12"/>
      <c r="BL20" s="76"/>
    </row>
    <row r="21" spans="1:64" ht="15" customHeight="1" x14ac:dyDescent="0.3">
      <c r="A21" s="1"/>
      <c r="G21" s="74"/>
      <c r="AA21" s="164"/>
      <c r="AB21" s="164"/>
      <c r="AC21" s="164"/>
      <c r="AE21" s="95"/>
      <c r="AF21" s="164"/>
      <c r="AG21" s="95"/>
      <c r="AH21" s="164"/>
      <c r="AI21" s="95"/>
      <c r="AJ21" s="94"/>
      <c r="AK21" s="95"/>
      <c r="BL21" s="76"/>
    </row>
    <row r="22" spans="1:64" ht="13" x14ac:dyDescent="0.3">
      <c r="A22" s="18"/>
      <c r="C22" s="86"/>
      <c r="AA22" s="164"/>
      <c r="AB22" s="164"/>
      <c r="AC22" s="164"/>
      <c r="AE22" s="95"/>
      <c r="AF22" s="164"/>
      <c r="AG22" s="164"/>
      <c r="AH22" s="164"/>
      <c r="AI22" s="95"/>
      <c r="AJ22" s="94"/>
      <c r="AK22" s="95"/>
    </row>
    <row r="23" spans="1:64" ht="13" x14ac:dyDescent="0.3">
      <c r="A23" s="1"/>
      <c r="AA23" s="164"/>
      <c r="AB23" s="164"/>
      <c r="AC23" s="164"/>
      <c r="AE23" s="95"/>
      <c r="AF23" s="164"/>
      <c r="AG23" s="164"/>
      <c r="AH23" s="164"/>
      <c r="AI23" s="95"/>
      <c r="AJ23" s="94"/>
      <c r="AK23" s="95"/>
    </row>
    <row r="24" spans="1:64" ht="13" x14ac:dyDescent="0.3">
      <c r="A24" s="1"/>
      <c r="AA24" s="164"/>
      <c r="AB24" s="164"/>
      <c r="AC24" s="164"/>
      <c r="AE24" s="95"/>
      <c r="AF24" s="164"/>
      <c r="AG24" s="164"/>
      <c r="AH24" s="164"/>
      <c r="AI24" s="95"/>
      <c r="AJ24" s="94"/>
      <c r="AK24" s="95"/>
    </row>
    <row r="25" spans="1:64" ht="13" x14ac:dyDescent="0.3">
      <c r="A25" s="1"/>
      <c r="AA25" s="164"/>
      <c r="AB25" s="164"/>
      <c r="AC25" s="164"/>
      <c r="AE25" s="95"/>
      <c r="AF25" s="164"/>
      <c r="AG25" s="164"/>
      <c r="AH25" s="164"/>
      <c r="AI25" s="95"/>
      <c r="AJ25" s="94"/>
      <c r="AK25" s="95"/>
    </row>
    <row r="26" spans="1:64" ht="13" x14ac:dyDescent="0.3">
      <c r="A26" s="1"/>
      <c r="AA26" s="164"/>
      <c r="AB26" s="164"/>
      <c r="AC26" s="164"/>
      <c r="AE26" s="95"/>
      <c r="AF26" s="164"/>
      <c r="AG26" s="164"/>
      <c r="AH26" s="164"/>
      <c r="AI26" s="95"/>
      <c r="AJ26" s="94"/>
      <c r="AK26" s="95"/>
    </row>
    <row r="27" spans="1:64" ht="13" x14ac:dyDescent="0.3">
      <c r="A27" s="1"/>
      <c r="AA27" s="164"/>
      <c r="AB27" s="164"/>
      <c r="AC27" s="164"/>
      <c r="AE27" s="164"/>
      <c r="AF27" s="164"/>
      <c r="AG27" s="164"/>
      <c r="AH27" s="164"/>
      <c r="AI27" s="95"/>
      <c r="AJ27" s="94"/>
      <c r="AK27" s="95"/>
    </row>
    <row r="28" spans="1:64" ht="13" x14ac:dyDescent="0.3">
      <c r="A28" s="1"/>
      <c r="AA28" s="164"/>
      <c r="AB28" s="164"/>
      <c r="AC28" s="164"/>
      <c r="AE28" s="164"/>
      <c r="AF28" s="164"/>
      <c r="AG28" s="164"/>
      <c r="AH28" s="164"/>
      <c r="AI28" s="95"/>
      <c r="AJ28" s="94"/>
      <c r="AK28" s="95"/>
    </row>
    <row r="29" spans="1:64" ht="13" x14ac:dyDescent="0.25">
      <c r="A29" s="1"/>
      <c r="AI29" s="95"/>
      <c r="AJ29" s="94"/>
      <c r="AK29" s="95"/>
    </row>
    <row r="30" spans="1:64" ht="13" x14ac:dyDescent="0.25">
      <c r="A30" s="1"/>
      <c r="AI30" s="95"/>
      <c r="AJ30" s="94"/>
      <c r="AK30" s="95"/>
    </row>
    <row r="31" spans="1:64" ht="13" x14ac:dyDescent="0.25">
      <c r="A31" s="1"/>
      <c r="AI31" s="95"/>
      <c r="AJ31" s="94"/>
      <c r="AK31" s="95"/>
    </row>
    <row r="32" spans="1:64" ht="13" x14ac:dyDescent="0.25">
      <c r="A32" s="1"/>
    </row>
    <row r="33" spans="1:1" ht="13" x14ac:dyDescent="0.25">
      <c r="A33" s="1"/>
    </row>
    <row r="34" spans="1:1" ht="13" x14ac:dyDescent="0.25">
      <c r="A34" s="1"/>
    </row>
    <row r="35" spans="1:1" ht="13" x14ac:dyDescent="0.25">
      <c r="A35" s="1"/>
    </row>
    <row r="36" spans="1:1" ht="13" x14ac:dyDescent="0.25">
      <c r="A36" s="1"/>
    </row>
    <row r="37" spans="1:1" ht="13" x14ac:dyDescent="0.25">
      <c r="A37" s="1"/>
    </row>
    <row r="38" spans="1:1" ht="13" x14ac:dyDescent="0.25">
      <c r="A38" s="1"/>
    </row>
    <row r="39" spans="1:1" ht="13" x14ac:dyDescent="0.25">
      <c r="A39" s="1"/>
    </row>
    <row r="40" spans="1:1" ht="13" x14ac:dyDescent="0.25">
      <c r="A40" s="23"/>
    </row>
    <row r="41" spans="1:1" ht="13" x14ac:dyDescent="0.25">
      <c r="A41" s="1"/>
    </row>
    <row r="42" spans="1:1" ht="13" x14ac:dyDescent="0.25">
      <c r="A42" s="1"/>
    </row>
    <row r="43" spans="1:1" ht="13" x14ac:dyDescent="0.25">
      <c r="A43" s="1"/>
    </row>
    <row r="44" spans="1:1" ht="13" x14ac:dyDescent="0.25">
      <c r="A44" s="1"/>
    </row>
    <row r="45" spans="1:1" ht="13" x14ac:dyDescent="0.25">
      <c r="A45" s="1"/>
    </row>
    <row r="46" spans="1:1" ht="13" x14ac:dyDescent="0.25">
      <c r="A46" s="1"/>
    </row>
    <row r="47" spans="1:1" ht="13" x14ac:dyDescent="0.25">
      <c r="A47" s="1"/>
    </row>
    <row r="48" spans="1:1" ht="13" x14ac:dyDescent="0.25">
      <c r="A48" s="22"/>
    </row>
    <row r="49" spans="1:1" ht="13" x14ac:dyDescent="0.25">
      <c r="A49" s="22"/>
    </row>
    <row r="50" spans="1:1" ht="13" x14ac:dyDescent="0.25">
      <c r="A50" s="13"/>
    </row>
    <row r="51" spans="1:1" ht="13" x14ac:dyDescent="0.25">
      <c r="A51" s="13"/>
    </row>
    <row r="52" spans="1:1" ht="13" x14ac:dyDescent="0.25">
      <c r="A52" s="1"/>
    </row>
    <row r="53" spans="1:1" ht="13" x14ac:dyDescent="0.25">
      <c r="A53" s="1"/>
    </row>
    <row r="54" spans="1:1" ht="13" x14ac:dyDescent="0.25">
      <c r="A54" s="1"/>
    </row>
    <row r="55" spans="1:1" ht="13" x14ac:dyDescent="0.25">
      <c r="A55" s="1"/>
    </row>
    <row r="56" spans="1:1" ht="13" x14ac:dyDescent="0.25">
      <c r="A56" s="1"/>
    </row>
    <row r="57" spans="1:1" ht="13" x14ac:dyDescent="0.25">
      <c r="A57" s="1"/>
    </row>
    <row r="58" spans="1:1" ht="13" x14ac:dyDescent="0.25">
      <c r="A58" s="1"/>
    </row>
    <row r="59" spans="1:1" ht="13" x14ac:dyDescent="0.25">
      <c r="A59" s="1"/>
    </row>
    <row r="60" spans="1:1" ht="13" x14ac:dyDescent="0.25">
      <c r="A60" s="1"/>
    </row>
    <row r="61" spans="1:1" ht="13" x14ac:dyDescent="0.25">
      <c r="A61" s="1"/>
    </row>
    <row r="62" spans="1:1" ht="13" x14ac:dyDescent="0.25">
      <c r="A62" s="1"/>
    </row>
    <row r="64" spans="1:1" ht="13" x14ac:dyDescent="0.25">
      <c r="A64" s="1"/>
    </row>
    <row r="67" spans="1:1" ht="13" x14ac:dyDescent="0.25">
      <c r="A67" s="1"/>
    </row>
    <row r="68" spans="1:1" ht="13" x14ac:dyDescent="0.25">
      <c r="A68" s="1"/>
    </row>
    <row r="69" spans="1:1" ht="13" x14ac:dyDescent="0.25">
      <c r="A69" s="1"/>
    </row>
    <row r="70" spans="1:1" ht="13" x14ac:dyDescent="0.25">
      <c r="A70" s="1"/>
    </row>
    <row r="71" spans="1:1" ht="13" x14ac:dyDescent="0.25">
      <c r="A71" s="1"/>
    </row>
    <row r="72" spans="1:1" ht="13" x14ac:dyDescent="0.25">
      <c r="A72" s="1"/>
    </row>
    <row r="73" spans="1:1" ht="13" x14ac:dyDescent="0.25">
      <c r="A73" s="1"/>
    </row>
    <row r="80" spans="1:1" ht="13" x14ac:dyDescent="0.25">
      <c r="A80" s="1"/>
    </row>
    <row r="81" spans="1:1" ht="13" x14ac:dyDescent="0.25">
      <c r="A81" s="1"/>
    </row>
    <row r="82" spans="1:1" ht="13" x14ac:dyDescent="0.25">
      <c r="A82" s="1"/>
    </row>
    <row r="83" spans="1:1" ht="13" x14ac:dyDescent="0.25">
      <c r="A83" s="1"/>
    </row>
    <row r="84" spans="1:1" ht="13" x14ac:dyDescent="0.25">
      <c r="A84" s="1"/>
    </row>
  </sheetData>
  <mergeCells count="1">
    <mergeCell ref="C8:AK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C10 S10 I10 G10 E1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1f6e36c7-52fb-4366-8569-e3ed04d977fc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8BAA6CBF45E94FB06916FBE4520EE0" ma:contentTypeVersion="17" ma:contentTypeDescription="Create a new document." ma:contentTypeScope="" ma:versionID="4b62647047f37c9ef0775b0bbda0f9b0">
  <xsd:schema xmlns:xsd="http://www.w3.org/2001/XMLSchema" xmlns:xs="http://www.w3.org/2001/XMLSchema" xmlns:p="http://schemas.microsoft.com/office/2006/metadata/properties" xmlns:ns1="http://schemas.microsoft.com/sharepoint/v3" xmlns:ns3="1f6e36c7-52fb-4366-8569-e3ed04d977fc" xmlns:ns4="34bcde61-1723-4b6d-b443-d5fc6c804d21" targetNamespace="http://schemas.microsoft.com/office/2006/metadata/properties" ma:root="true" ma:fieldsID="5330ec464ec143af099c86e4b0c82269" ns1:_="" ns3:_="" ns4:_="">
    <xsd:import namespace="http://schemas.microsoft.com/sharepoint/v3"/>
    <xsd:import namespace="1f6e36c7-52fb-4366-8569-e3ed04d977fc"/>
    <xsd:import namespace="34bcde61-1723-4b6d-b443-d5fc6c804d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e36c7-52fb-4366-8569-e3ed04d977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cde61-1723-4b6d-b443-d5fc6c804d2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A09CB2-EC74-42E2-9C96-CF783E3FCD82}">
  <ds:schemaRefs>
    <ds:schemaRef ds:uri="34bcde61-1723-4b6d-b443-d5fc6c804d21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f6e36c7-52fb-4366-8569-e3ed04d977f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4C6A072-963C-4C1D-8F84-27B6E5818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f6e36c7-52fb-4366-8569-e3ed04d977fc"/>
    <ds:schemaRef ds:uri="34bcde61-1723-4b6d-b443-d5fc6c804d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3F7BAC-3E58-4B9A-B051-0622013618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BP </vt:lpstr>
      <vt:lpstr>Fluxo de Caixa</vt:lpstr>
      <vt:lpstr>DRE</vt:lpstr>
      <vt:lpstr>EBITDA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2024-10-29T22:08:41Z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0x010100A98BAA6CBF45E94FB06916FBE4520EE0</vt:lpwstr>
  </property>
</Properties>
</file>