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terra\IDNT\RI\PADTEC\Divulgacoes_Trimestrais_Anuais\2025_3T\Site e CVM\"/>
    </mc:Choice>
  </mc:AlternateContent>
  <xr:revisionPtr revIDLastSave="0" documentId="8_{AB298FA1-BCD6-448E-9B42-B6FA3155F8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P " sheetId="1" r:id="rId1"/>
    <sheet name="Fluxo de Caixa" sheetId="3" r:id="rId2"/>
    <sheet name="DRE" sheetId="4" r:id="rId3"/>
    <sheet name="EBITDA" sheetId="5" r:id="rId4"/>
  </sheets>
  <definedNames>
    <definedName name="\M">#REF!</definedName>
    <definedName name="\N">#REF!</definedName>
    <definedName name="\P">#REF!</definedName>
    <definedName name="___a1" hidden="1">{#N/A,#N/A,FALSE,"FlCx99";#N/A,#N/A,FALSE,"Dívida99"}</definedName>
    <definedName name="___a3" hidden="1">{#N/A,#N/A,FALSE,"FlCx99";#N/A,#N/A,FALSE,"Dívida99"}</definedName>
    <definedName name="___a4" hidden="1">{#N/A,#N/A,FALSE,"FlCx99";#N/A,#N/A,FALSE,"Dívida99"}</definedName>
    <definedName name="___V1" hidden="1">{#N/A,#N/A,FALSE,"FlCx99";#N/A,#N/A,FALSE,"Dívida99"}</definedName>
    <definedName name="___V10" hidden="1">{#N/A,#N/A,FALSE,"FlCx99";#N/A,#N/A,FALSE,"Dívida99"}</definedName>
    <definedName name="___V11" hidden="1">{#N/A,#N/A,FALSE,"FlCx99";#N/A,#N/A,FALSE,"Dívida99"}</definedName>
    <definedName name="___V12" hidden="1">{#N/A,#N/A,FALSE,"FlCx99";#N/A,#N/A,FALSE,"Dívida99"}</definedName>
    <definedName name="___V13" hidden="1">{#N/A,#N/A,FALSE,"FlCx99";#N/A,#N/A,FALSE,"Dívida99"}</definedName>
    <definedName name="___V14" hidden="1">{#N/A,#N/A,FALSE,"FlCx99";#N/A,#N/A,FALSE,"Dívida99"}</definedName>
    <definedName name="___V15" hidden="1">{#N/A,#N/A,FALSE,"FlCx99";#N/A,#N/A,FALSE,"Dívida99"}</definedName>
    <definedName name="___V3" hidden="1">{#N/A,#N/A,FALSE,"FlCx99";#N/A,#N/A,FALSE,"Dívida99"}</definedName>
    <definedName name="___V4" hidden="1">{#N/A,#N/A,FALSE,"FlCx99";#N/A,#N/A,FALSE,"Dívida99"}</definedName>
    <definedName name="___V5" hidden="1">{#N/A,#N/A,FALSE,"FlCx99";#N/A,#N/A,FALSE,"Dívida99"}</definedName>
    <definedName name="___V6" hidden="1">{#N/A,#N/A,FALSE,"FlCx99";#N/A,#N/A,FALSE,"Dívida99"}</definedName>
    <definedName name="___V7" hidden="1">{#N/A,#N/A,FALSE,"FlCx99";#N/A,#N/A,FALSE,"Dívida99"}</definedName>
    <definedName name="___V8" hidden="1">{#N/A,#N/A,FALSE,"FlCx99";#N/A,#N/A,FALSE,"Dívida99"}</definedName>
    <definedName name="___V9" hidden="1">{#N/A,#N/A,FALSE,"FlCx99";#N/A,#N/A,FALSE,"Dívida99"}</definedName>
    <definedName name="___vhc1" hidden="1">{#N/A,#N/A,FALSE,"FlCx99";#N/A,#N/A,FALSE,"Dívida99"}</definedName>
    <definedName name="__123Graph_A" hidden="1">#REF!</definedName>
    <definedName name="__123Graph_AMAKIKO" hidden="1">#REF!</definedName>
    <definedName name="__123Graph_AMAKIKO2" hidden="1">#REF!</definedName>
    <definedName name="__123Graph_B" hidden="1">#REF!</definedName>
    <definedName name="__123Graph_BMAKIKO" hidden="1">#REF!</definedName>
    <definedName name="__123Graph_BMAKIKO2" hidden="1">#REF!</definedName>
    <definedName name="__123Graph_C" hidden="1">#REF!</definedName>
    <definedName name="__123Graph_CMAKIKO" hidden="1">#REF!</definedName>
    <definedName name="__123Graph_CMAKIKO2" hidden="1">#REF!</definedName>
    <definedName name="__123Graph_D" hidden="1">#REF!</definedName>
    <definedName name="__123Graph_DMAKIKO" hidden="1">#REF!</definedName>
    <definedName name="__123Graph_DMAKIKO2" hidden="1">#REF!</definedName>
    <definedName name="__123Graph_E" hidden="1">#REF!</definedName>
    <definedName name="__123Graph_EMAKIKO" hidden="1">#REF!</definedName>
    <definedName name="__123Graph_EMAKIKO2" hidden="1">#REF!</definedName>
    <definedName name="__123Graph_F" hidden="1">#REF!</definedName>
    <definedName name="__123Graph_X" hidden="1">#REF!</definedName>
    <definedName name="__123Graph_XMAKIKO" hidden="1">#REF!</definedName>
    <definedName name="__123Graph_XMAKIKO2" hidden="1">#REF!</definedName>
    <definedName name="__FDS_HYPERLINK_TOGGLE_STATE__" hidden="1">"ON"</definedName>
    <definedName name="__FYE2">#REF!</definedName>
    <definedName name="__IntlFixup" hidden="1">TRUE</definedName>
    <definedName name="__IntlFixupTable" hidden="1">#REF!</definedName>
    <definedName name="_1" hidden="1">#REF!</definedName>
    <definedName name="_1__123Graph_ACHART_2" hidden="1">#REF!</definedName>
    <definedName name="_10__123Graph_CCHART_3" hidden="1">#REF!</definedName>
    <definedName name="_100__123Graph_XCHART_23" hidden="1">#REF!</definedName>
    <definedName name="_101__123Graph_XChart_3" hidden="1">#REF!</definedName>
    <definedName name="_102__123Graph_XChart_4" hidden="1">#REF!</definedName>
    <definedName name="_103__123Graph_XChart_5" hidden="1">#REF!</definedName>
    <definedName name="_104__123Graph_XChart_6" hidden="1">#REF!</definedName>
    <definedName name="_11__123Graph_CCHART_4" hidden="1">#REF!</definedName>
    <definedName name="_12__123Graph_CCHART_5" hidden="1">#REF!</definedName>
    <definedName name="_12S" hidden="1">#REF!</definedName>
    <definedName name="_13__123Graph_DCHART_2" hidden="1">#REF!</definedName>
    <definedName name="_14__123Graph_DCHART_3" hidden="1">#REF!</definedName>
    <definedName name="_15__123Graph_DCHART_4" hidden="1">#REF!</definedName>
    <definedName name="_16__123Graph_DCHART_5" hidden="1">#REF!</definedName>
    <definedName name="_16_0_K" hidden="1">#REF!</definedName>
    <definedName name="_17__123Graph_ECHART_2" hidden="1">#REF!</definedName>
    <definedName name="_18__123Graph_ECHART_3" hidden="1">#REF!</definedName>
    <definedName name="_19__123Graph_ECHART_4" hidden="1">#REF!</definedName>
    <definedName name="_2" hidden="1">#REF!</definedName>
    <definedName name="_2__123Graph_ACHART_3" hidden="1">#REF!</definedName>
    <definedName name="_20__123Graph_ECHART_5" hidden="1">#REF!</definedName>
    <definedName name="_20_0_S" hidden="1">#REF!</definedName>
    <definedName name="_21__123Graph_FCHART_2" hidden="1">#REF!</definedName>
    <definedName name="_22__123Graph_FCHART_3" hidden="1">#REF!</definedName>
    <definedName name="_23" hidden="1">#REF!</definedName>
    <definedName name="_23__123Graph_FCHART_4" hidden="1">#REF!</definedName>
    <definedName name="_24" hidden="1">#REF!</definedName>
    <definedName name="_24__123Graph_FCHART_5" hidden="1">#REF!</definedName>
    <definedName name="_24_0_S" hidden="1">#REF!</definedName>
    <definedName name="_25" hidden="1">#REF!</definedName>
    <definedName name="_25__123Graph_A_Chart_1A" hidden="1">#REF!</definedName>
    <definedName name="_26" hidden="1">#REF!</definedName>
    <definedName name="_26__123Graph_AChart_1" hidden="1">#REF!</definedName>
    <definedName name="_27" hidden="1">#REF!</definedName>
    <definedName name="_27__123Graph_ACHART_19" hidden="1">#REF!</definedName>
    <definedName name="_28" hidden="1">#REF!</definedName>
    <definedName name="_28__123Graph_AChart_2" hidden="1">#REF!</definedName>
    <definedName name="_29__123Graph_ACHART_20" hidden="1">#REF!</definedName>
    <definedName name="_3" hidden="1">#REF!</definedName>
    <definedName name="_3__123Graph_ACHART_4" hidden="1">#REF!</definedName>
    <definedName name="_30__123Graph_ACHART_22" hidden="1">#REF!</definedName>
    <definedName name="_31__123Graph_ACHART_23" hidden="1">#REF!</definedName>
    <definedName name="_32__123Graph_AChart_3" hidden="1">#REF!</definedName>
    <definedName name="_33__123Graph_AChart_4" hidden="1">#REF!</definedName>
    <definedName name="_34" hidden="1">#REF!</definedName>
    <definedName name="_34__123Graph_AChart_5" hidden="1">#REF!</definedName>
    <definedName name="_35__123Graph_AChart_6" hidden="1">#REF!</definedName>
    <definedName name="_36__123Graph_B_Chart_1A" hidden="1">#REF!</definedName>
    <definedName name="_37__123Graph_BCHART_12" hidden="1">#REF!</definedName>
    <definedName name="_38__123Graph_C_Chart_1A" hidden="1">#REF!</definedName>
    <definedName name="_39__123Graph_CCHART_10" hidden="1">#REF!</definedName>
    <definedName name="_4" hidden="1">#REF!</definedName>
    <definedName name="_4__123Graph_ACHART_5" hidden="1">#REF!</definedName>
    <definedName name="_40__123Graph_CCHART_11" hidden="1">#REF!</definedName>
    <definedName name="_41__123Graph_CCHART_12" hidden="1">#REF!</definedName>
    <definedName name="_42__123Graph_CCHART_13" hidden="1">#REF!</definedName>
    <definedName name="_43__123Graph_CCHART_14" hidden="1">#REF!</definedName>
    <definedName name="_44__123Graph_CCHART_15" hidden="1">#REF!</definedName>
    <definedName name="_45" hidden="1">#REF!</definedName>
    <definedName name="_45__123Graph_CCHART_16" hidden="1">#REF!</definedName>
    <definedName name="_46__123Graph_CCHART_17" hidden="1">#REF!</definedName>
    <definedName name="_47__123Graph_CCHART_18" hidden="1">#REF!</definedName>
    <definedName name="_48__123Graph_CCHART_4" hidden="1">#REF!</definedName>
    <definedName name="_49__123Graph_CCHART_6" hidden="1">#REF!</definedName>
    <definedName name="_4K" hidden="1">#REF!</definedName>
    <definedName name="_5" hidden="1">#REF!</definedName>
    <definedName name="_5__123Graph_BCHART_2" hidden="1">#REF!</definedName>
    <definedName name="_50__123Graph_CCHART_7" hidden="1">#REF!</definedName>
    <definedName name="_51__123Graph_CCHART_8" hidden="1">#REF!</definedName>
    <definedName name="_52__123Graph_CCHART_9" hidden="1">#REF!</definedName>
    <definedName name="_53__123Graph_D_Chart_1A" hidden="1">#REF!</definedName>
    <definedName name="_54__123Graph_DCHART_10" hidden="1">#REF!</definedName>
    <definedName name="_55__123Graph_DCHART_11" hidden="1">#REF!</definedName>
    <definedName name="_56__123Graph_DCHART_12" hidden="1">#REF!</definedName>
    <definedName name="_57__123Graph_DCHART_13" hidden="1">#REF!</definedName>
    <definedName name="_58__123Graph_DCHART_14" hidden="1">#REF!</definedName>
    <definedName name="_59__123Graph_DCHART_15" hidden="1">#REF!</definedName>
    <definedName name="_6" hidden="1">#REF!</definedName>
    <definedName name="_6__123Graph_BCHART_3" hidden="1">#REF!</definedName>
    <definedName name="_60__123Graph_DCHART_16" hidden="1">#REF!</definedName>
    <definedName name="_61__123Graph_DCHART_17" hidden="1">#REF!</definedName>
    <definedName name="_62__123Graph_DCHART_18" hidden="1">#REF!</definedName>
    <definedName name="_63__123Graph_DCHART_4" hidden="1">#REF!</definedName>
    <definedName name="_64__123Graph_DCHART_6" hidden="1">#REF!</definedName>
    <definedName name="_65__123Graph_DCHART_7" hidden="1">#REF!</definedName>
    <definedName name="_66__123Graph_DCHART_8" hidden="1">#REF!</definedName>
    <definedName name="_67__123Graph_DCHART_9" hidden="1">#REF!</definedName>
    <definedName name="_68__123Graph_E_Chart_1A" hidden="1">#REF!</definedName>
    <definedName name="_69__123Graph_ECHART_10" hidden="1">#REF!</definedName>
    <definedName name="_7__123Graph_BCHART_4" hidden="1">#REF!</definedName>
    <definedName name="_70__123Graph_ECHART_11" hidden="1">#REF!</definedName>
    <definedName name="_71__123Graph_ECHART_12" hidden="1">#REF!</definedName>
    <definedName name="_72__123Graph_ECHART_13" hidden="1">#REF!</definedName>
    <definedName name="_73__123Graph_ECHART_14" hidden="1">#REF!</definedName>
    <definedName name="_74__123Graph_ECHART_15" hidden="1">#REF!</definedName>
    <definedName name="_75__123Graph_ECHART_16" hidden="1">#REF!</definedName>
    <definedName name="_76__123Graph_ECHART_17" hidden="1">#REF!</definedName>
    <definedName name="_77__123Graph_ECHART_18" hidden="1">#REF!</definedName>
    <definedName name="_78__123Graph_ECHART_4" hidden="1">#REF!</definedName>
    <definedName name="_79__123Graph_ECHART_6" hidden="1">#REF!</definedName>
    <definedName name="_8__123Graph_BCHART_5" hidden="1">#REF!</definedName>
    <definedName name="_80__123Graph_ECHART_7" hidden="1">#REF!</definedName>
    <definedName name="_81__123Graph_ECHART_8" hidden="1">#REF!</definedName>
    <definedName name="_82__123Graph_ECHART_9" hidden="1">#REF!</definedName>
    <definedName name="_83__123Graph_F_Chart_1A" hidden="1">#REF!</definedName>
    <definedName name="_84__123Graph_FCHART_10" hidden="1">#REF!</definedName>
    <definedName name="_85__123Graph_FCHART_11" hidden="1">#REF!</definedName>
    <definedName name="_86__123Graph_FCHART_12" hidden="1">#REF!</definedName>
    <definedName name="_87__123Graph_FCHART_13" hidden="1">#REF!</definedName>
    <definedName name="_88__123Graph_FCHART_14" hidden="1">#REF!</definedName>
    <definedName name="_89" hidden="1">#REF!</definedName>
    <definedName name="_89__123Graph_FCHART_15" hidden="1">#REF!</definedName>
    <definedName name="_8S" hidden="1">#REF!</definedName>
    <definedName name="_9__123Graph_CCHART_2" hidden="1">#REF!</definedName>
    <definedName name="_90__123Graph_FCHART_16" hidden="1">#REF!</definedName>
    <definedName name="_91__123Graph_FCHART_4" hidden="1">#REF!</definedName>
    <definedName name="_92__123Graph_FCHART_6" hidden="1">#REF!</definedName>
    <definedName name="_93__123Graph_FCHART_7" hidden="1">#REF!</definedName>
    <definedName name="_94__123Graph_FCHART_8" hidden="1">#REF!</definedName>
    <definedName name="_95__123Graph_FCHART_9" hidden="1">#REF!</definedName>
    <definedName name="_96__123Graph_X_Chart_1A" hidden="1">#REF!</definedName>
    <definedName name="_97__123Graph_XChart_1" hidden="1">#REF!</definedName>
    <definedName name="_98__123Graph_XChart_2" hidden="1">#REF!</definedName>
    <definedName name="_99__123Graph_XCHART_20" hidden="1">#REF!</definedName>
    <definedName name="_a1" hidden="1">{#N/A,#N/A,FALSE,"FlCx99";#N/A,#N/A,FALSE,"Dívida99"}</definedName>
    <definedName name="_a3" hidden="1">{#N/A,#N/A,FALSE,"FlCx99";#N/A,#N/A,FALSE,"Dívida99"}</definedName>
    <definedName name="_a4" hidden="1">{#N/A,#N/A,FALSE,"FlCx99";#N/A,#N/A,FALSE,"Dívida99"}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CumulativeOverlay07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DistributionFormat07" hidden="1">0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GraphFormat07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Index07" hidden="1">6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Size07" hidden="1">2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ItemType07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LegendType07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ensitivityFormat07" hidden="1">6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CustomItemSummaryGraphType07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 hidden="1">{"PVGraph2",#N/A,FALSE,"PV Data"}</definedName>
    <definedName name="_BA1" hidden="1">{"'Directory'!$A$72:$E$91"}</definedName>
    <definedName name="_BA12" hidden="1">{"'Directory'!$A$72:$E$91"}</definedName>
    <definedName name="_BA14" hidden="1">{"'Directory'!$A$72:$E$91"}</definedName>
    <definedName name="_BA15" hidden="1">{"'Directory'!$A$72:$E$91"}</definedName>
    <definedName name="_BA16" hidden="1">{"'Directory'!$A$72:$E$91"}</definedName>
    <definedName name="_BA17" hidden="1">{#N/A,#N/A,FALSE,"Earn'gs &amp; Val'n";#N/A,#N/A,FALSE,"Interim"}</definedName>
    <definedName name="_BA2" hidden="1">{"'Directory'!$A$72:$E$91"}</definedName>
    <definedName name="_BA3" hidden="1">{"'Directory'!$A$72:$E$91"}</definedName>
    <definedName name="_BA4" hidden="1">{"'Directory'!$A$72:$E$91"}</definedName>
    <definedName name="_bdm.861AF31121C74C0B9AEF83C8AB3BB91C.edm" hidden="1">#REF!</definedName>
    <definedName name="_bdm.91A4EE26DF9A4178B6136735ACF67D2F.edm" hidden="1">#REF!</definedName>
    <definedName name="_bdm.B53DB447370A4BBE95B1CA8145D1BC90.edm" hidden="1">#REF!</definedName>
    <definedName name="_Fill" hidden="1">#REF!</definedName>
    <definedName name="_FYE2">#REF!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jH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edido1" hidden="1">0</definedName>
    <definedName name="_q234" hidden="1">#REF!</definedName>
    <definedName name="_Regression_Int" hidden="1">1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hc1" hidden="1">{#N/A,#N/A,FALSE,"FlCx99";#N/A,#N/A,FALSE,"Dívida99"}</definedName>
    <definedName name="_w1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x2" hidden="1">{"PVGraph2",#N/A,FALSE,"PV Data"}</definedName>
    <definedName name="_y2" hidden="1">{"PVGraph2",#N/A,FALSE,"PV Data"}</definedName>
    <definedName name="a">#REF!</definedName>
    <definedName name="a0" hidden="1">{#N/A,#N/A,FALSE,"FlCx99";#N/A,#N/A,FALSE,"Dívida99"}</definedName>
    <definedName name="AAA_DOCTOPS" hidden="1">"AAA_SET"</definedName>
    <definedName name="AAA_duser" hidden="1">"OFF"</definedName>
    <definedName name="aaaa">#REF!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c" hidden="1">{"'Edit'!$A$1:$V$2277"}</definedName>
    <definedName name="abc" hidden="1">#REF!</definedName>
    <definedName name="AdultTotal">#REF!</definedName>
    <definedName name="af" hidden="1">{"ARL",#N/A,FALSE,"ARL"}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gCon">#REF!</definedName>
    <definedName name="AgCon1">#REF!</definedName>
    <definedName name="Agencias_Consulta">#REF!</definedName>
    <definedName name="Agrupamento">#REF!</definedName>
    <definedName name="almena" hidden="1">#REF!</definedName>
    <definedName name="am" hidden="1">"iQHideSelected"</definedName>
    <definedName name="AnoCalendário">#REF!</definedName>
    <definedName name="AnosatéoEvento">#REF!</definedName>
    <definedName name="anscount" hidden="1">1</definedName>
    <definedName name="antonio" hidden="1">{#N/A,"70% Success",FALSE,"Sales Forecast";#N/A,#N/A,FALSE,"Sheet2"}</definedName>
    <definedName name="ARA_Threshold">#REF!</definedName>
    <definedName name="AREA_A">#REF!</definedName>
    <definedName name="AREA_P">#REF!</definedName>
    <definedName name="ÁreaImpressãoIntro" hidden="1">#REF!</definedName>
    <definedName name="ÁreaImpressãoModelo">#REF!</definedName>
    <definedName name="ARP_Threshold">#REF!</definedName>
    <definedName name="AS2DocOpenMode" hidden="1">"AS2DocumentEdit"</definedName>
    <definedName name="AS2NamedRange" hidden="1">16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{"'Edit'!$A$1:$V$2277"}</definedName>
    <definedName name="asdfasdf" hidden="1">{"'Edit'!$A$1:$V$2277"}</definedName>
    <definedName name="ASSET_PEN">#REF!</definedName>
    <definedName name="aswsss">#REF!</definedName>
    <definedName name="b">#REF!</definedName>
    <definedName name="b_manual">#REF!</definedName>
    <definedName name="BA" hidden="1">{#N/A,#N/A,FALSE,"Earn'gs &amp; Val'n";#N/A,#N/A,FALSE,"Interim"}</definedName>
    <definedName name="BALANCE">#REF!</definedName>
    <definedName name="BankLeague">#REF!</definedName>
    <definedName name="Bas">#REF!</definedName>
    <definedName name="BASE">#REF!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YD" hidden="1">{#N/A,#N/A,FALSE,"Earn'gs &amp; Val'n";#N/A,#N/A,FALSE,"Interim"}</definedName>
    <definedName name="CabeçalhoContatosEmpresa">#REF!</definedName>
    <definedName name="CALC">#REF!</definedName>
    <definedName name="capital">#REF!</definedName>
    <definedName name="carlos" hidden="1">{#N/A,"10% Success",FALSE,"Sales Forecast";#N/A,#N/A,FALSE,"Sheet2"}</definedName>
    <definedName name="caryehuda">#REF!</definedName>
    <definedName name="CASH">#REF!</definedName>
    <definedName name="CASH_FLOW">#REF!</definedName>
    <definedName name="CASHTAX">#REF!</definedName>
    <definedName name="categoria">#REF!</definedName>
    <definedName name="CBORDER">#REF!</definedName>
    <definedName name="ChaveFérias">#REF!</definedName>
    <definedName name="ChaveLicençaMédica">#REF!</definedName>
    <definedName name="ChavePersonalizada1">#REF!</definedName>
    <definedName name="ChavePersonalizada2">#REF!</definedName>
    <definedName name="ChavePessoal">#REF!</definedName>
    <definedName name="ChildrenTotal">#REF!</definedName>
    <definedName name="CIQWBGuid" hidden="1">"ab85e56a-7883-4922-9cc7-2179c7e5029a"</definedName>
    <definedName name="clAtrasado">#REF!</definedName>
    <definedName name="claudia" hidden="1">{#N/A,"70% Success",FALSE,"Sales Forecast";#N/A,#N/A,FALSE,"Sheet2"}</definedName>
    <definedName name="clConcluído">#REF!</definedName>
    <definedName name="clEmAndamento">#REF!</definedName>
    <definedName name="client">#REF!</definedName>
    <definedName name="clNãoIniciado">#REF!</definedName>
    <definedName name="clPersonalizado1">#REF!</definedName>
    <definedName name="clPersonalizado2">#REF!</definedName>
    <definedName name="clPersonalizado3">#REF!</definedName>
    <definedName name="clPersonalizado4">#REF!</definedName>
    <definedName name="COGS">#REF!</definedName>
    <definedName name="COMPANY">#REF!</definedName>
    <definedName name="Concessão_Malha_Sul" hidden="1">{#N/A,"100% Success",TRUE,"Sales Forecast";#N/A,#N/A,TRUE,"Sheet2"}</definedName>
    <definedName name="condição">#REF!</definedName>
    <definedName name="condição_plano">#REF!</definedName>
    <definedName name="CONDIÇAO_pp">#REF!</definedName>
    <definedName name="ConfirmedGuests">#REF!</definedName>
    <definedName name="CONSTANT">#REF!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stodoEvento">#REF!</definedName>
    <definedName name="D">#REF!</definedName>
    <definedName name="DA_1669399424000000671" hidden="1">#REF!</definedName>
    <definedName name="DA_1669399424000000673" hidden="1">#REF!</definedName>
    <definedName name="DA_1669399424000000675" hidden="1">#REF!</definedName>
    <definedName name="DA_1669399424000000677" hidden="1">#REF!</definedName>
    <definedName name="DA_1669399424000000679" hidden="1">#REF!</definedName>
    <definedName name="DA_1746292072600000490" hidden="1">#REF!</definedName>
    <definedName name="DADOS_01" hidden="1">#REF!</definedName>
    <definedName name="DADOS_02" hidden="1">#REF!</definedName>
    <definedName name="DADOS_03" hidden="1">#REF!</definedName>
    <definedName name="DADOS_04" hidden="1">#REF!</definedName>
    <definedName name="DADOS_05" hidden="1">#REF!</definedName>
    <definedName name="DADOS_06" hidden="1">#REF!</definedName>
    <definedName name="DADOS_07" hidden="1">#REF!</definedName>
    <definedName name="DADOS_08" hidden="1">#REF!</definedName>
    <definedName name="DadosExibidos">"exemplo"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deIníciodaEconomia">#REF!</definedName>
    <definedName name="DatadoEvento">#REF!</definedName>
    <definedName name="DataEntrega">#REF!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PRECIATION">#REF!</definedName>
    <definedName name="DEPTO">#REF!</definedName>
    <definedName name="desc">#REF!</definedName>
    <definedName name="Despesas_Totais">#REF!</definedName>
    <definedName name="DETAIL">#REF!</definedName>
    <definedName name="Diag">#REF!</definedName>
    <definedName name="DiasatéEvento">#REF!</definedName>
    <definedName name="DIFF">#REF!</definedName>
    <definedName name="DIR">#REF!</definedName>
    <definedName name="DIRECTORY">#REF!</definedName>
    <definedName name="discussion">#REF!</definedName>
    <definedName name="dollar">#REF!</definedName>
    <definedName name="DUECO">#REF!</definedName>
    <definedName name="EBIT_2017">#REF!</definedName>
    <definedName name="EBIT_2018">#REF!</definedName>
    <definedName name="EBITDA_2017">#REF!</definedName>
    <definedName name="EBITDA_2018">#REF!</definedName>
    <definedName name="EBITDA_2019">#REF!</definedName>
    <definedName name="EBITDA_AJUSTADO">#REF!</definedName>
    <definedName name="econ_profit">#REF!</definedName>
    <definedName name="EconomiaAcumulada">#REF!</definedName>
    <definedName name="EconomiaAnual">#REF!</definedName>
    <definedName name="EconomiaDiária">#REF!</definedName>
    <definedName name="EconomiaMensal">#REF!</definedName>
    <definedName name="EconomiaQuinzenal">#REF!</definedName>
    <definedName name="EconomiaSemanal">#REF!</definedName>
    <definedName name="endofdoh">#REF!</definedName>
    <definedName name="EssentialCostPerGuest">(#REF!+#REF!+#REF!)/#REF!</definedName>
    <definedName name="Estoque_Disp">#REF!</definedName>
    <definedName name="EV">#REF!</definedName>
    <definedName name="ev.Calculation" hidden="1">-4105</definedName>
    <definedName name="ev.Initialized" hidden="1">FALSE</definedName>
    <definedName name="EV__LASTREFTIME__" hidden="1">38611.4102430556</definedName>
    <definedName name="Excel_BuiltIn_Print_Area_2_1_1">NA()</definedName>
    <definedName name="ExportarAExcel">#REF!</definedName>
    <definedName name="f" hidden="1">{#N/A,#N/A,FALSE,"FlCx99";#N/A,#N/A,FALSE,"Dívida99"}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d" hidden="1">{#N/A,"70% Success",FALSE,"Sales Forecast";#N/A,#N/A,FALSE,"Sheet2"}</definedName>
    <definedName name="far">#REF!</definedName>
    <definedName name="FBASE">#REF!</definedName>
    <definedName name="FCASHTAX">#REF!</definedName>
    <definedName name="FCOGS">#REF!</definedName>
    <definedName name="FCONSTANT">#REF!</definedName>
    <definedName name="FDEPRECIATION">#REF!</definedName>
    <definedName name="ff" hidden="1">#REF!</definedName>
    <definedName name="FFINANCE">#REF!</definedName>
    <definedName name="FGROWTH">#REF!</definedName>
    <definedName name="FILE">#REF!</definedName>
    <definedName name="Filiais_Micros">#REF!</definedName>
    <definedName name="FINANC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WORKING">#REF!</definedName>
    <definedName name="FMARGIN">#REF!</definedName>
    <definedName name="FNETPPE">#REF!</definedName>
    <definedName name="FNOPLAT">#REF!</definedName>
    <definedName name="FOPERATING">#REF!</definedName>
    <definedName name="FORE_ALL">#REF!</definedName>
    <definedName name="foreigns">#REF!</definedName>
    <definedName name="FOTHER">#REF!</definedName>
    <definedName name="FPREROIC">#REF!</definedName>
    <definedName name="free_cash_flow">#REF!</definedName>
    <definedName name="FrequênciadaEconomia">#REF!</definedName>
    <definedName name="FROIC">#REF!</definedName>
    <definedName name="FROICYEARS">#REF!</definedName>
    <definedName name="FSG_A">#REF!</definedName>
    <definedName name="FTURNOVER">#REF!</definedName>
    <definedName name="FWORKING">#REF!</definedName>
    <definedName name="G">#REF!</definedName>
    <definedName name="GBALANCE">#REF!</definedName>
    <definedName name="GCAP_INVEST">#REF!</definedName>
    <definedName name="general_exp." hidden="1">{#N/A,"100% Success",TRUE,"Sales Forecast";#N/A,#N/A,TRUE,"Sheet2"}</definedName>
    <definedName name="GFINANCE">#REF!</definedName>
    <definedName name="GFORECAST">#REF!</definedName>
    <definedName name="GFREE_CASH">#REF!</definedName>
    <definedName name="GINCOME">#REF!</definedName>
    <definedName name="GINPUT">#REF!</definedName>
    <definedName name="GK_RESULTS">#REF!</definedName>
    <definedName name="GNOPLAT">#REF!</definedName>
    <definedName name="GOPERATING">#REF!</definedName>
    <definedName name="_xlnm.Recorder">#REF!</definedName>
    <definedName name="GSUP_CALC">#REF!</definedName>
    <definedName name="GVALUE">#REF!</definedName>
    <definedName name="h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H_INCOME">#REF!</definedName>
    <definedName name="HBALANCE">#REF!</definedName>
    <definedName name="HCAP_INVEST">#REF!</definedName>
    <definedName name="HFINANCE">#REF!</definedName>
    <definedName name="HFREE_CASH">#REF!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_ALL">#REF!</definedName>
    <definedName name="hk" hidden="1">{"'Directory'!$A$72:$E$91"}</definedName>
    <definedName name="HK_RESULT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OPLAT">#REF!</definedName>
    <definedName name="HOPERATING">#REF!</definedName>
    <definedName name="HSUP_CALC">#REF!</definedName>
    <definedName name="HTML_CodePage" hidden="1">1252</definedName>
    <definedName name="HTML_Control" hidden="1">{"'Edit'!$A$1:$V$2277"}</definedName>
    <definedName name="HTML_Description" hidden="1">"IBN Products"</definedName>
    <definedName name="HTML_Email" hidden="1">""</definedName>
    <definedName name="HTML_Header" hidden="1">"Edit"</definedName>
    <definedName name="HTML_LastUpdate" hidden="1">"24/05/97"</definedName>
    <definedName name="HTML_LineAfter" hidden="1">FALSE</definedName>
    <definedName name="HTML_LineBefore" hidden="1">TRUE</definedName>
    <definedName name="HTML_Name" hidden="1">"Mike Bibbings"</definedName>
    <definedName name="HTML_OBDlg2" hidden="1">TRUE</definedName>
    <definedName name="HTML_OBDlg4" hidden="1">TRUE</definedName>
    <definedName name="HTML_OS" hidden="1">0</definedName>
    <definedName name="HTML_PathFile" hidden="1">"C:\My Documents\mmelHTML.htm"</definedName>
    <definedName name="HTML_PathFileMac" hidden="1">"Macintosh HD:HomePageStuff:New_Home_Page:datafile:ctryprem.html"</definedName>
    <definedName name="HTML_Title" hidden="1">"Master Edit List"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ntrol" hidden="1">{"'Edit'!$A$1:$V$2277"}</definedName>
    <definedName name="HTMLCount" hidden="1">2</definedName>
    <definedName name="huytgyutguygtyui" hidden="1">#REF!</definedName>
    <definedName name="IC">#REF!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COME">#REF!</definedName>
    <definedName name="INCREASED">#REF!</definedName>
    <definedName name="INDICE">#REF!</definedName>
    <definedName name="INETOTHER">#REF!</definedName>
    <definedName name="INETPPE">#REF!</definedName>
    <definedName name="InformaçõesdePlanejamentodeEconomia">IF(FrequênciadaEconomia="Semanal",EconomiaSemanal,IF(FrequênciadaEconomia="Quinzenal",EconomiaQuinzenal,IF(FrequênciadaEconomia="Mensal",EconomiaMensal,EconomiaAnual)))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18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VEST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"c1471"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"c65"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"c118"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RIVATIVES_FDIC" hidden="1">"c6523"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QUITY_AFFIL" hidden="1">"c552"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"c739"</definedName>
    <definedName name="IQ_ESOP_DEBT" hidden="1">"c1597"</definedName>
    <definedName name="IQ_EST_ACT_FFO_THOM" hidden="1">"c4005"</definedName>
    <definedName name="IQ_EST_FFO_DIFF_THOM" hidden="1">"c5186"</definedName>
    <definedName name="IQ_EST_FFO_SURPRISE_PERCENT_THOM" hidden="1">"c5187"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EST_THOM" hidden="1">"c3999"</definedName>
    <definedName name="IQ_FFO_HIGH_EST_THOM" hidden="1">"c4001"</definedName>
    <definedName name="IQ_FFO_LOW_EST_THOM" hidden="1">"c4002"</definedName>
    <definedName name="IQ_FFO_MEDIAN_EST_THOM" hidden="1">"c4000"</definedName>
    <definedName name="IQ_FFO_NUM_EST_THOM" hidden="1">"c4003"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"c907"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"c751"</definedName>
    <definedName name="IQ_ISS_STOCK_NET" hidden="1">"c1601"</definedName>
    <definedName name="IQ_ISSUED_GUARANTEED_US_FDIC" hidden="1">"c6404"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"c674"</definedName>
    <definedName name="IQ_LONG_TERM_DEBT_OVER_TOTAL_CAP" hidden="1">"c677"</definedName>
    <definedName name="IQ_LONG_TERM_INV" hidden="1">"c697"</definedName>
    <definedName name="IQ_LOSS_ALLOWANCE_LOANS_FDIC" hidden="1">"c6739"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ATURITY_ONE_YEAR_LESS_FDIC" hidden="1">"c6425"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"04/26/2013 14:05:13"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TOTAL_OIL_PRODUCTON" hidden="1">"c2059"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"c868"</definedName>
    <definedName name="IQ_OTHER_CURRENT_LIAB" hidden="1">"c877"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"c959"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INSURED_FDIC" hidden="1">"c6374"</definedName>
    <definedName name="IQ_PERIODDATE" hidden="1">"c1034"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EXP" hidden="1">"c1068"</definedName>
    <definedName name="IQ_PREPAID_EXPEN" hidden="1">"c1068"</definedName>
    <definedName name="IQ_PRETAX_RETURN_ASSETS_FDIC" hidden="1">"c6731"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" hidden="1">"c1092"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"c1122"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ARGE_OFFS_FDIC" hidden="1">"c6603"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"c1177"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_TARGET_ADVISORS" hidden="1">"c2386"</definedName>
    <definedName name="IQ_TRADE_AR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QRH58" hidden="1">"$H$59:$H$65"</definedName>
    <definedName name="iQShowHideColumns" hidden="1">"iQShowQuarterlyAnnual"</definedName>
    <definedName name="IsColHidden" hidden="1">FALSE</definedName>
    <definedName name="IsLTMColHidden" hidden="1">FALSE</definedName>
    <definedName name="ITREE">#REF!</definedName>
    <definedName name="IWORKING">#REF!</definedName>
    <definedName name="j" hidden="1">{"'Directory'!$A$72:$E$91"}</definedName>
    <definedName name="jad" hidden="1">{#N/A,"30% Success",TRUE,"Sales Forecast";#N/A,#N/A,TRUE,"Sheet2"}</definedName>
    <definedName name="jim" hidden="1">{"'Directory'!$A$72:$E$91"}</definedName>
    <definedName name="joaquim" hidden="1">{#N/A,"100% Success",TRUE,"Sales Forecast";#N/A,#N/A,TRUE,"Sheet2"}</definedName>
    <definedName name="kerteset">#REF!</definedName>
    <definedName name="kkk" hidden="1">{#N/A,#N/A,FALSE,"DAOCM 2차 검토"}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eagueTrVal">#REF!</definedName>
    <definedName name="LIAB_PEN">#REF!</definedName>
    <definedName name="lista1">#REF!</definedName>
    <definedName name="LISTACC">#REF!</definedName>
    <definedName name="ListOffset" hidden="1">1</definedName>
    <definedName name="LJHGH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">#REF!</definedName>
    <definedName name="Lucro_Bruto">#REF!</definedName>
    <definedName name="LucroLíquido">#REF!</definedName>
    <definedName name="M_PlaceofPath" hidden="1">"\\SNYCEQT0100\HOME\LZURLO\DATA\TELMEX\Models\tmx_vdf.xls"</definedName>
    <definedName name="MACROS">#REF!</definedName>
    <definedName name="MAIN">#REF!</definedName>
    <definedName name="MANUAL">#REF!</definedName>
    <definedName name="MARGIN">#REF!</definedName>
    <definedName name="market" hidden="1">{#N/A,"70% Success",FALSE,"Sales Forecast";#N/A,#N/A,FALSE,"Sheet2"}</definedName>
    <definedName name="MBASE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sesatéEvento">#REF!</definedName>
    <definedName name="Meta">#REF!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ERATE">#REF!</definedName>
    <definedName name="MINCREASED">#REF!</definedName>
    <definedName name="MINETOTHER">#REF!</definedName>
    <definedName name="MINETPPE">#REF!</definedName>
    <definedName name="MINIT">#REF!</definedName>
    <definedName name="MINPUT">#REF!</definedName>
    <definedName name="MINTENSITY">#REF!</definedName>
    <definedName name="MINVESTMENT">#REF!</definedName>
    <definedName name="MINVESTYEARS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NETPPE">#REF!</definedName>
    <definedName name="MNOPLAT">#REF!</definedName>
    <definedName name="Modelos">#REF!</definedName>
    <definedName name="MOGOTO">#REF!</definedName>
    <definedName name="MONTH">#REF!</definedName>
    <definedName name="MOTHER">#REF!</definedName>
    <definedName name="MPREROIC">#REF!</definedName>
    <definedName name="MPRIN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INDOW">#REF!</definedName>
    <definedName name="MWORKING">#REF!</definedName>
    <definedName name="name" hidden="1">{#N/A,#N/A,FALSE,"DAOCM 2차 검토"}</definedName>
    <definedName name="name45" hidden="1">{#N/A,#N/A,FALSE,"DAOCM 2차 검토"}</definedName>
    <definedName name="Net_Income_2017">#REF!</definedName>
    <definedName name="Net_Income_2018">#REF!</definedName>
    <definedName name="NETPPE">#REF!</definedName>
    <definedName name="NEW_INVESTMENT">#REF!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NOPLAT">#REF!</definedName>
    <definedName name="Nome_da_chave">#REF!</definedName>
    <definedName name="NomeEmpresa">#REF!</definedName>
    <definedName name="Nomes">#REF!</definedName>
    <definedName name="NOPLAT">#REF!</definedName>
    <definedName name="NOPLATP">#REF!</definedName>
    <definedName name="o">#REF!</definedName>
    <definedName name="oi">#REF!</definedName>
    <definedName name="OPERATING">#REF!</definedName>
    <definedName name="OTHER">#REF!</definedName>
    <definedName name="OtherRank">#REF!</definedName>
    <definedName name="OutstandingRSVPs">COUNTIF(#REF!,"&lt;&gt;"&amp;"*")</definedName>
    <definedName name="Pal_Workbook_GUID" hidden="1">"7R45IJBCICUB41S5Y7J6DL16"</definedName>
    <definedName name="PART">#REF!</definedName>
    <definedName name="PBASE">#REF!</definedName>
    <definedName name="PCASHTAX">#REF!</definedName>
    <definedName name="PCOGS">#REF!</definedName>
    <definedName name="PCONSTANT">#REF!</definedName>
    <definedName name="PDEPRECIATION">#REF!</definedName>
    <definedName name="pedro" hidden="1">{#N/A,"30% Success",TRUE,"Sales Forecast";#N/A,#N/A,TRUE,"Sheet2"}</definedName>
    <definedName name="PEV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WORKING">#REF!</definedName>
    <definedName name="plan_integrado">#REF!</definedName>
    <definedName name="PLANO">#REF!</definedName>
    <definedName name="PMARGIN">#REF!</definedName>
    <definedName name="PNETPPE">#REF!</definedName>
    <definedName name="PNOPLAT">#REF!</definedName>
    <definedName name="POTHER">#REF!</definedName>
    <definedName name="PPREROIC">#REF!</definedName>
    <definedName name="prange">F_INCOME,F_BALANCE,f_free_cash_flow,f_ratios,f_valuation</definedName>
    <definedName name="PREROIC">#REF!</definedName>
    <definedName name="PRICE">#REF!</definedName>
    <definedName name="Print_Area_MI">#REF!</definedName>
    <definedName name="Print_Titles_MI">#REF!,#REF!</definedName>
    <definedName name="PROIC">#REF!</definedName>
    <definedName name="PROICF">#REF!</definedName>
    <definedName name="PROICYEARS">#REF!</definedName>
    <definedName name="PSG_A">#REF!</definedName>
    <definedName name="PTURNOVER">#REF!</definedName>
    <definedName name="pw">#REF!</definedName>
    <definedName name="PWORKING">#REF!</definedName>
    <definedName name="QuinzenasatéEvento">#REF!</definedName>
    <definedName name="R_">#REF!</definedName>
    <definedName name="ratios">#REF!</definedName>
    <definedName name="RBORDER">#REF!</definedName>
    <definedName name="Receita_Líquida">#REF!</definedName>
    <definedName name="Receita_Operac">#REF!</definedName>
    <definedName name="Receita_Operacional">#REF!</definedName>
    <definedName name="Receita_Outros">#REF!</definedName>
    <definedName name="recenue" hidden="1">{#N/A,#N/A,FALSE,"Earn'gs &amp; Val'n";#N/A,#N/A,FALSE,"Interim"}</definedName>
    <definedName name="RegiãoDoTítuloDaColuna1..H3.1">#REF!</definedName>
    <definedName name="RegiãoDoTítuloDaColuna1..K4.1">#REF!</definedName>
    <definedName name="RESULTADO">#REF!</definedName>
    <definedName name="RESULTS">#REF!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_xll.RiskCellHasTokensFromFormula(262144+512+524288,_xlfn.FORMULATEXT(INDIRECT(ADDRESS(ROW(),COLUMN()))))</definedName>
    <definedName name="RiskIsOptimization" hidden="1">TRUE</definedName>
    <definedName name="RiskIsOutput" hidden="1">_xll.RiskCellHasTokensFromFormula(1024,_xlfn.FORMULATEXT(INDIRECT(ADDRESS(ROW(),COLUMN()))))</definedName>
    <definedName name="RiskIsStatistics" hidden="1">_xll.RiskCellHasTokensFromFormula(4096+32768+65536,_xlfn.FORMULATEXT(INDIRECT(ADDRESS(ROW(),COLUMN()))))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"$K$16"</definedName>
    <definedName name="RiskSelectedNameCell1" hidden="1">"$A$5"</definedName>
    <definedName name="RiskSelectedNameCell2" hidden="1">"$K$9"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c">#REF!</definedName>
    <definedName name="roic_print">#REF!</definedName>
    <definedName name="ROICF">#REF!</definedName>
    <definedName name="ROICYEARS">#REF!</definedName>
    <definedName name="RótuloChaveLicençaMédica">#REF!</definedName>
    <definedName name="RótulodeChavedeFérias">#REF!</definedName>
    <definedName name="RótulodeChavePersonalizada1">#REF!</definedName>
    <definedName name="RótulodeChavePersonalizada2">#REF!</definedName>
    <definedName name="RótuloDeChavePessoal">#REF!</definedName>
    <definedName name="RRROIC">#REF!</definedName>
    <definedName name="RTREE">#REF!</definedName>
    <definedName name="s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S_Adjust_Data">#REF!</definedName>
    <definedName name="S_AJE_Tot_Data">#REF!</definedName>
    <definedName name="S_CY_Beg_Data">#REF!</definedName>
    <definedName name="S_CY_Beg_GT">#REF!</definedName>
    <definedName name="S_CY_End_Data">#REF!</definedName>
    <definedName name="S_PY_End_Data">#REF!</definedName>
    <definedName name="S_RJE_Tot_Data">#REF!</definedName>
    <definedName name="SALDO_ATUAL">#REF!</definedName>
    <definedName name="Sales_2017">#REF!</definedName>
    <definedName name="sdggdsdgg" hidden="1">{#N/A,#N/A,TRUE,"MAIN FT TERM";#N/A,#N/A,TRUE,"MCI  FT TERM ";#N/A,#N/A,TRUE,"OC12 EQV"}</definedName>
    <definedName name="SemanasatéoEvento">#REF!</definedName>
    <definedName name="semnome">#REF!</definedName>
    <definedName name="semnome___0">#REF!</definedName>
    <definedName name="sencount" hidden="1">1</definedName>
    <definedName name="Set">" "</definedName>
    <definedName name="SG_A">#REF!</definedName>
    <definedName name="SHARES">#REF!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olver_lin" hidden="1">0</definedName>
    <definedName name="SPLIT">#REF!</definedName>
    <definedName name="SPWS_WBID">"D97C467F-5BCD-11D3-88EB-008048AF41E7"</definedName>
    <definedName name="ssssssssssss">#REF!</definedName>
    <definedName name="status_plano">#REF!</definedName>
    <definedName name="STOCKOP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P_CALC">#REF!</definedName>
    <definedName name="Tabela2">#REF!</definedName>
    <definedName name="TabelReeks">#REF!</definedName>
    <definedName name="Table1Header">#REF!</definedName>
    <definedName name="Table2Header">#REF!</definedName>
    <definedName name="Table3Header">#REF!</definedName>
    <definedName name="TaxaDeQuilometragem">#REF!</definedName>
    <definedName name="test" hidden="1">{#N/A,#N/A,FALSE,"FlCx99";#N/A,#N/A,FALSE,"Dívida99"}</definedName>
    <definedName name="test1" hidden="1">{#N/A,#N/A,TRUE,"MAIN FT TERM";#N/A,#N/A,TRUE,"MCI  FT TERM ";#N/A,#N/A,TRUE,"OC12 EQV"}</definedName>
    <definedName name="test2" hidden="1">{#N/A,#N/A,FALSE,"FlCx99";#N/A,#N/A,FALSE,"Dívida99"}</definedName>
    <definedName name="test4" hidden="1">{#N/A,#N/A,TRUE,"MAIN FT TERM";#N/A,#N/A,TRUE,"MCI  FT TERM ";#N/A,#N/A,TRUE,"OC12 EQV"}</definedName>
    <definedName name="test5" hidden="1">{#N/A,#N/A,FALSE,"DAOCM 2차 검토"}</definedName>
    <definedName name="TextRefCopyRangeCount" hidden="1">1</definedName>
    <definedName name="Ticker">""</definedName>
    <definedName name="title">#REF!</definedName>
    <definedName name="titles">#REF!</definedName>
    <definedName name="título_da_planilha">#REF!</definedName>
    <definedName name="Título_de_Falta_do_Funcionário">#REF!</definedName>
    <definedName name="Título1">#REF!</definedName>
    <definedName name="Título10">#REF!</definedName>
    <definedName name="Título11">#REF!</definedName>
    <definedName name="Título12">#REF!</definedName>
    <definedName name="Título2">#REF!</definedName>
    <definedName name="Título3">#REF!</definedName>
    <definedName name="Título4">#REF!</definedName>
    <definedName name="Título5">#REF!</definedName>
    <definedName name="Título6">#REF!</definedName>
    <definedName name="Título7">#REF!</definedName>
    <definedName name="Título8">#REF!</definedName>
    <definedName name="Título9">#REF!</definedName>
    <definedName name="TítuloColuna1">#REF!</definedName>
    <definedName name="TítuloColuna13">#REF!</definedName>
    <definedName name="TítuloDaColuna1">#REF!</definedName>
    <definedName name="TítuloDaColuna2">#REF!</definedName>
    <definedName name="_xlnm.Print_Titles">#REF!,#REF!</definedName>
    <definedName name="TotalDoReembolso">#REF!</definedName>
    <definedName name="TREE_INVEST">#REF!</definedName>
    <definedName name="TURNOVER">#REF!</definedName>
    <definedName name="txtPersonalizado1">#REF!</definedName>
    <definedName name="txtPersonalizado2">#REF!</definedName>
    <definedName name="txtPersonalizado3">#REF!</definedName>
    <definedName name="txtPersonalizado4">#REF!</definedName>
    <definedName name="V" hidden="1">{#N/A,#N/A,FALSE,"FlCx99";#N/A,#N/A,FALSE,"Dívida99"}</definedName>
    <definedName name="V0" hidden="1">{#N/A,#N/A,FALSE,"FlCx99";#N/A,#N/A,FALSE,"Dívida99"}</definedName>
    <definedName name="Vail" hidden="1">{"PVGraph2",#N/A,FALSE,"PV Data"}</definedName>
    <definedName name="VAL_SUM">#REF!</definedName>
    <definedName name="ValorEconomizado">#REF!</definedName>
    <definedName name="valuation">#REF!</definedName>
    <definedName name="Valuation_2020">#REF!</definedName>
    <definedName name="Valuation_2022">#REF!</definedName>
    <definedName name="VALUE">#REF!</definedName>
    <definedName name="VAT">#REF!</definedName>
    <definedName name="Vendas_Líquidas">#REF!</definedName>
    <definedName name="VERSION">#REF!</definedName>
    <definedName name="VEVA">#REF!</definedName>
    <definedName name="vhc" hidden="1">{#N/A,#N/A,FALSE,"FlCx99";#N/A,#N/A,FALSE,"Dívida99"}</definedName>
    <definedName name="vIAGENS">#REF!</definedName>
    <definedName name="w" hidden="1">#REF!</definedName>
    <definedName name="WACC">#REF!</definedName>
    <definedName name="wcom" hidden="1">{"IS",#N/A,FALSE,"IS";"RPTIS",#N/A,FALSE,"RPTIS";"STATS",#N/A,FALSE,"STATS";"BS",#N/A,FALSE,"BS"}</definedName>
    <definedName name="WORKING">#REF!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sheet." hidden="1">{#N/A,#N/A,TRUE,"MAIN FT TERM";#N/A,#N/A,TRUE,"MCI  FT TERM ";#N/A,#N/A,TRUE,"OC12 EQV"}</definedName>
    <definedName name="wrn.all._.sheets." hidden="1">{#N/A,#N/A,TRUE,"MAIN FT TERM";#N/A,#N/A,TRUE,"MCI  FT TERM ";#N/A,#N/A,TRUE,"OC12 EQV"}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balanco._.patrimonial." hidden="1">{#N/A,#N/A,FALSE,"base"}</definedName>
    <definedName name="wrn.BEL." hidden="1">{"IS",#N/A,FALSE,"IS";"RPTIS",#N/A,FALSE,"RPTIS";"STATS",#N/A,FALSE,"STATS";"CELL",#N/A,FALSE,"CELL";"BS",#N/A,FALSE,"BS"}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DACOM._.광전송장치._.투찰가._.검토." hidden="1">{#N/A,#N/A,FALSE,"DAOCM 2차 검토"}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udo." hidden="1">{"BPAtivo",#N/A,FALSE,"BAL_A";"BPPassivo",#N/A,FALSE,"BAL_A";"DRE",#N/A,FALSE,"DRE_A";"FCX",#N/A,FALSE,"FCX_A";"CVE",#N/A,FALSE,"FCX_A"}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RINT." hidden="1">{"ARL",#N/A,FALSE,"ARL"}</definedName>
    <definedName name="wrn.Print._.All._.A4.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Letter.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Results._.A4." hidden="1">{"Valuation",#N/A,TRUE,"Valuation Summary";"Financial Statements",#N/A,TRUE,"Results";"Results",#N/A,TRUE,"Results";"Ratios",#N/A,TRUE,"Results"}</definedName>
    <definedName name="wrn.Print._.Results._.Letter." hidden="1">{"Valuation Letter",#N/A,TRUE,"Valuation Summary";"Financial Statements Letter",#N/A,TRUE,"Results";"Results Letter",#N/A,TRUE,"Results";"Ratios Letter",#N/A,TRUE,"Results"}</definedName>
    <definedName name="wrn.Quick._.Summary." hidden="1">{"Decision Memo",#N/A,TRUE,"Ratios";"IRR",#N/A,TRUE,"IRR";"Decision Memo",#N/A,TRUE,"Fin. Stat.";"Summary",#N/A,TRUE,"Debt"}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cap." hidden="1">{#N/A,#N/A,FALSE,"RECAP";#N/A,#N/A,FALSE,"CW_B";#N/A,#N/A,FALSE,"CW_M";#N/A,#N/A,FALSE,"CW_E";#N/A,#N/A,FALSE,"CW_F";#N/A,#N/A,FALSE,"FC_B";#N/A,#N/A,FALSE,"FC_M";#N/A,#N/A,FALSE,"FC_E";#N/A,#N/A,FALSE,"FC_F";#N/A,#N/A,FALSE,"CS"}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Test." hidden="1">{"test",#N/A,TRUE,"Summary";"test",#N/A,TRUE,"Assumptions"}</definedName>
    <definedName name="wrn.test._.2." hidden="1">{"test",#N/A,TRUE,"Summary";"test",#N/A,TRUE,"Assumptions"}</definedName>
    <definedName name="wrn.test1." hidden="1">{#N/A,#N/A,FALSE,"Earn'gs &amp; Val'n";#N/A,#N/A,FALSE,"Interim"}</definedName>
    <definedName name="wrn.Total._.Printout." hidden="1">{#N/A,#N/A,FALSE,"System Totals";#N/A,#N/A,FALSE,"SegA";#N/A,#N/A,FALSE,"SegB";#N/A,#N/A,FALSE,"SegC";#N/A,#N/A,FALSE,"SegD";#N/A,#N/A,FALSE,"SegE";#N/A,#N/A,FALSE,"SegF";#N/A,#N/A,FALSE,"SegG"}</definedName>
    <definedName name="wrn.USW." hidden="1">{"IS",#N/A,FALSE,"IS";"RPTIS",#N/A,FALSE,"RPTIS";"STATS",#N/A,FALSE,"STATS";"BS",#N/A,FALSE,"BS"}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">#REF!</definedName>
    <definedName name="XREF_COLUMN_1" hidden="1">#REF!</definedName>
    <definedName name="XREF_COLUMN_10" hidden="1">#REF!</definedName>
    <definedName name="XREF_COLUMN_11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Row" hidden="1">#REF!</definedName>
    <definedName name="XRefCopy27Row" hidden="1">#REF!</definedName>
    <definedName name="XRefCopy28Row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Row" hidden="1">#REF!</definedName>
    <definedName name="XRefCopy32" hidden="1">#REF!</definedName>
    <definedName name="XRefCopy32Row" hidden="1">#REF!</definedName>
    <definedName name="XRefCopy33Row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Row" hidden="1">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Row" hidden="1">#REF!</definedName>
    <definedName name="XRefCopy46Row" hidden="1">#REF!</definedName>
    <definedName name="XRefCopy47Row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4Row" hidden="1">#REF!</definedName>
    <definedName name="XRefCopy55Row" hidden="1">#REF!</definedName>
    <definedName name="XRefCopy56" hidden="1">#REF!</definedName>
    <definedName name="XRefCopy56Row" hidden="1">#REF!</definedName>
    <definedName name="XRefCopy5Row" hidden="1">#REF!</definedName>
    <definedName name="XRefCopy6" hidden="1">#REF!</definedName>
    <definedName name="XRefCopy61" hidden="1">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2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Row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Row" hidden="1">#REF!</definedName>
    <definedName name="XRefPaste5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Row" hidden="1">#REF!</definedName>
    <definedName name="XRefPaste9Row" hidden="1">#REF!</definedName>
    <definedName name="XRefPasteRangeCount" hidden="1">2</definedName>
    <definedName name="YEAR">#REF!</definedName>
    <definedName name="YEAR2">#REF!</definedName>
    <definedName name="za">#REF!</definedName>
    <definedName name="ל">#REF!</definedName>
    <definedName name="לל">#REF!</definedName>
    <definedName name="שע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3" l="1"/>
  <c r="O92" i="3"/>
  <c r="G79" i="3"/>
  <c r="G71" i="3"/>
  <c r="G96" i="3" l="1"/>
  <c r="G100" i="3" s="1"/>
  <c r="O79" i="3" l="1"/>
  <c r="O71" i="3"/>
  <c r="I96" i="3"/>
  <c r="I100" i="3" s="1"/>
  <c r="O96" i="3" l="1"/>
  <c r="O100" i="3" s="1"/>
  <c r="K96" i="3"/>
  <c r="K100" i="3" s="1"/>
  <c r="AA92" i="3" l="1"/>
  <c r="Y92" i="3"/>
  <c r="W92" i="3"/>
  <c r="U92" i="3"/>
  <c r="S92" i="3"/>
  <c r="M92" i="3"/>
  <c r="AA79" i="3"/>
  <c r="Y79" i="3"/>
  <c r="W79" i="3"/>
  <c r="U79" i="3"/>
  <c r="S79" i="3"/>
  <c r="AA71" i="3"/>
  <c r="Y71" i="3"/>
  <c r="W71" i="3"/>
  <c r="U71" i="3"/>
  <c r="S71" i="3"/>
  <c r="M71" i="3"/>
  <c r="M74" i="3"/>
  <c r="M79" i="3" s="1"/>
  <c r="W96" i="3" l="1"/>
  <c r="W100" i="3" s="1"/>
  <c r="M96" i="3"/>
  <c r="M100" i="3" s="1"/>
  <c r="Y96" i="3"/>
  <c r="Y100" i="3" s="1"/>
  <c r="S96" i="3"/>
  <c r="S100" i="3" s="1"/>
  <c r="U96" i="3"/>
  <c r="U100" i="3" s="1"/>
  <c r="AA96" i="3"/>
  <c r="AA100" i="3" s="1"/>
  <c r="Q96" i="3" l="1"/>
  <c r="Q100" i="3" s="1"/>
  <c r="R83" i="1" l="1"/>
</calcChain>
</file>

<file path=xl/sharedStrings.xml><?xml version="1.0" encoding="utf-8"?>
<sst xmlns="http://schemas.openxmlformats.org/spreadsheetml/2006/main" count="233" uniqueCount="171">
  <si>
    <t>c</t>
  </si>
  <si>
    <t>Padtec Holding S.A.</t>
  </si>
  <si>
    <t>Balanço Patrimonial</t>
  </si>
  <si>
    <t>(Em milhares de Reais)</t>
  </si>
  <si>
    <t>Ativo</t>
  </si>
  <si>
    <t>Circulante</t>
  </si>
  <si>
    <t>Caixa e equivalentes de caixa</t>
  </si>
  <si>
    <t>Contas a receber de clientes</t>
  </si>
  <si>
    <t>Estoques</t>
  </si>
  <si>
    <t>Impostos a recuperar</t>
  </si>
  <si>
    <t>Operações financeiras</t>
  </si>
  <si>
    <t>Outros créditos</t>
  </si>
  <si>
    <t>Total do ativo circulante</t>
  </si>
  <si>
    <t>Ativo não circulante mantido para venda</t>
  </si>
  <si>
    <t>Ativo mantido para venda</t>
  </si>
  <si>
    <t>Total ativo não circulante mantido para venda</t>
  </si>
  <si>
    <t>Não circulante</t>
  </si>
  <si>
    <t>Partes relacionadas</t>
  </si>
  <si>
    <t>Aplicações financeiras em garantia</t>
  </si>
  <si>
    <t>Depósito Judicial</t>
  </si>
  <si>
    <t>Imobilizado</t>
  </si>
  <si>
    <t>Intangível</t>
  </si>
  <si>
    <t>Total do ativo não circulante</t>
  </si>
  <si>
    <t>Total do ativo</t>
  </si>
  <si>
    <t>Passivo</t>
  </si>
  <si>
    <t>Empréstimos e financiamentos</t>
  </si>
  <si>
    <t>Operações de arrendamento mercantil</t>
  </si>
  <si>
    <t>Fornecedores</t>
  </si>
  <si>
    <t>Risco sacado</t>
  </si>
  <si>
    <t>Impostos e contribuições a pagar</t>
  </si>
  <si>
    <t>Impostos e contribuições a pagar - parcelamento</t>
  </si>
  <si>
    <t>Obrigações sociais</t>
  </si>
  <si>
    <t>Provisões diversas</t>
  </si>
  <si>
    <t>Outras contas a pagar</t>
  </si>
  <si>
    <t>Total do passivo circulante</t>
  </si>
  <si>
    <t>Provisões para riscos trabalhistas e tributários</t>
  </si>
  <si>
    <t>Provisão para perda no investimento</t>
  </si>
  <si>
    <t>Total do passivo não circulante</t>
  </si>
  <si>
    <t>Total do passivo</t>
  </si>
  <si>
    <t>Patrimônio líquido</t>
  </si>
  <si>
    <t>Capital social</t>
  </si>
  <si>
    <t>Reservas de capital</t>
  </si>
  <si>
    <t>Lucros / prejuízos acumulados</t>
  </si>
  <si>
    <t>Outros resultantes abrangentes</t>
  </si>
  <si>
    <t>Total do patrimônio líquido</t>
  </si>
  <si>
    <t>Total do passivo e patrimônio líquido</t>
  </si>
  <si>
    <t xml:space="preserve">Demonstrações de Resultados </t>
  </si>
  <si>
    <t>Receita operacional bruta</t>
  </si>
  <si>
    <t>Impostos incidentes sobre as vendas</t>
  </si>
  <si>
    <t>Receita operacional líquida</t>
  </si>
  <si>
    <t>Custo dos produtos vendidos e serviços prestados</t>
  </si>
  <si>
    <t>Lucro bruto</t>
  </si>
  <si>
    <t>Despesas / receitas operacionais</t>
  </si>
  <si>
    <t>Despesas administrativas</t>
  </si>
  <si>
    <t>Despesas comerciais</t>
  </si>
  <si>
    <t>Despesas de pesquisa e desenvolvimento</t>
  </si>
  <si>
    <t>Resultado de equivalência patrimonial</t>
  </si>
  <si>
    <t>Outras receitas (despesas) operacionais</t>
  </si>
  <si>
    <t xml:space="preserve">  </t>
  </si>
  <si>
    <t>Lucro antes das receitas (despesas) financeiras</t>
  </si>
  <si>
    <t>Despesas financeiras</t>
  </si>
  <si>
    <t>Receitas financeiras</t>
  </si>
  <si>
    <t>Resultado do exercício antes dos impostos</t>
  </si>
  <si>
    <t>Imposto de renda e contribuição social</t>
  </si>
  <si>
    <t>Corrente</t>
  </si>
  <si>
    <t>Diferido</t>
  </si>
  <si>
    <t>Lucro do período</t>
  </si>
  <si>
    <t>Demonstrações dos Fluxos de Caixa</t>
  </si>
  <si>
    <t>Fluxos de caixa das atividades operacionais</t>
  </si>
  <si>
    <t>Ajustes para reconciliar o resultado líquido do período com o caixa</t>
  </si>
  <si>
    <t>gerado pelas (aplicado nas) atividades operacionais:</t>
  </si>
  <si>
    <t>Depreciação e amortização</t>
  </si>
  <si>
    <t>Provisão para créditos de liquidação duvidosa</t>
  </si>
  <si>
    <t>Ajuste a valor presente do contas a receber</t>
  </si>
  <si>
    <t>Constituição (reversão) de provisões diversas</t>
  </si>
  <si>
    <t>Provisões para riscos trabalhistas, tributários e cíveis</t>
  </si>
  <si>
    <t>Provisões para obsolescência dos estoques</t>
  </si>
  <si>
    <t>Constituição (reversão) de passivo descoberto</t>
  </si>
  <si>
    <t>Alienação e baixa de ativo imobilizado e intangível</t>
  </si>
  <si>
    <t>Ganho na baixa de ativo não circulante</t>
  </si>
  <si>
    <t>Baixa de ativo imobilizado e intangível</t>
  </si>
  <si>
    <t>Juros de aplicação financeira</t>
  </si>
  <si>
    <t>Redução (aumento) nos ativos operacionais:</t>
  </si>
  <si>
    <t xml:space="preserve">Imposto de renda e contribuição social </t>
  </si>
  <si>
    <t>Transações com partes relacionadas</t>
  </si>
  <si>
    <t>Depósito judicial</t>
  </si>
  <si>
    <t>Outras contas a receber</t>
  </si>
  <si>
    <t>Aumento (redução) dos passivos operacionais:</t>
  </si>
  <si>
    <t>Impostos a pagar e contribuições</t>
  </si>
  <si>
    <t>Imposto de renda e contribuição social - pagos</t>
  </si>
  <si>
    <t>Encargos de dívidas - pagos</t>
  </si>
  <si>
    <t>Caixa líquido gerado nas atividades operacionais</t>
  </si>
  <si>
    <t>Aumento de capital em controlada (caixa)</t>
  </si>
  <si>
    <t>Aquisição de imobilizado e intangível</t>
  </si>
  <si>
    <t>Venda de Investimento</t>
  </si>
  <si>
    <t>Subvenção</t>
  </si>
  <si>
    <t>Caixa líquido aplicados nas atividades de investimentos</t>
  </si>
  <si>
    <t>Integralização de capital</t>
  </si>
  <si>
    <t>Captações de empréstimos e financiamentos</t>
  </si>
  <si>
    <t>Pagamento de empréstimos e financiamentos - principal</t>
  </si>
  <si>
    <t>Caixa líquido gerado nas atividades de financiamentos</t>
  </si>
  <si>
    <t>Variação cambial de caixa em moeda estrangeira</t>
  </si>
  <si>
    <t>Caixa e equivalentes de caixa no início do período</t>
  </si>
  <si>
    <t>Caixa e equivalentes de caixa no fim do período</t>
  </si>
  <si>
    <t>2019</t>
  </si>
  <si>
    <t>Lucro (prejuízo) do período proveniente de oper. em continuidade</t>
  </si>
  <si>
    <t>Operações descontinuadas</t>
  </si>
  <si>
    <t>Resultado líquido das operações descontinuadas</t>
  </si>
  <si>
    <t>Lucro do período proveniente de operações descontinuadas</t>
  </si>
  <si>
    <t>Conciliação do Lucro Líquido e EBITDA</t>
  </si>
  <si>
    <t>Lucro Líquido</t>
  </si>
  <si>
    <t>Depreciação e Amortização</t>
  </si>
  <si>
    <t>Resultado Financeiro</t>
  </si>
  <si>
    <t>Imposto de Renda e Contribuição Social</t>
  </si>
  <si>
    <t>Debêntures</t>
  </si>
  <si>
    <t>Lucro do período antes dos impostos das operações continuadas</t>
  </si>
  <si>
    <t>Lucro do período antes dos impostos das operações descontinuadas</t>
  </si>
  <si>
    <t>Imposto de renda e contribuição social diferidos</t>
  </si>
  <si>
    <t>Perda na venda de imóveis</t>
  </si>
  <si>
    <t>Arrendamento mercantil com partes relacionadas</t>
  </si>
  <si>
    <t>Pagamento de empréstimos e financiamentos - juros</t>
  </si>
  <si>
    <t>Caixa e equivalente de ativos mantidos para venda</t>
  </si>
  <si>
    <t>Aumento no caixa e equivalentes de caixa</t>
  </si>
  <si>
    <t>2020</t>
  </si>
  <si>
    <t>FINEP</t>
  </si>
  <si>
    <t>2018</t>
  </si>
  <si>
    <t>* considera a incorporação de ações da Padtec S.A. pela Padtec Holding S.A. a partir de 01/01/2018</t>
  </si>
  <si>
    <t>EBITDA</t>
  </si>
  <si>
    <t>Amortização de gastos com captação de debêntures</t>
  </si>
  <si>
    <t>Pagamento de debêntures - principal</t>
  </si>
  <si>
    <t>Adiantamento de clientes</t>
  </si>
  <si>
    <t>2021</t>
  </si>
  <si>
    <t>Encargos de debêntures - pagos</t>
  </si>
  <si>
    <t>2022</t>
  </si>
  <si>
    <t xml:space="preserve">Juros e variações monetária sobre empréstimos </t>
  </si>
  <si>
    <t>Juros e variações monetária sobre debêntures</t>
  </si>
  <si>
    <t>Títulos e valores mobiliários</t>
  </si>
  <si>
    <t>Obrigações com cotas senior FIDC</t>
  </si>
  <si>
    <t>Juros e variações monetária sobre operações com arrendamento mercantil</t>
  </si>
  <si>
    <t>Indenizações trabalhistas, tributários e cíveis - pagos</t>
  </si>
  <si>
    <t>1T23</t>
  </si>
  <si>
    <t>2023</t>
  </si>
  <si>
    <t>Instrumentos Financeiros Derivativos</t>
  </si>
  <si>
    <t>Balanço Patrimonial Consolidado</t>
  </si>
  <si>
    <t>Demonstrações de Resultados Consolidado</t>
  </si>
  <si>
    <t>2T23</t>
  </si>
  <si>
    <t>Demonstrações dos Fluxos de Caixa Consolidado</t>
  </si>
  <si>
    <t>Hedge de fluxo de caixa</t>
  </si>
  <si>
    <t>Instrumentos financeiros derivativos</t>
  </si>
  <si>
    <t>Margem EBITDA</t>
  </si>
  <si>
    <t>3T23</t>
  </si>
  <si>
    <t>EBITDA - Consolidado</t>
  </si>
  <si>
    <t>Ágio em transação de capital</t>
  </si>
  <si>
    <t>4T23</t>
  </si>
  <si>
    <t xml:space="preserve">EBITDA </t>
  </si>
  <si>
    <t>Dividendos a pagar</t>
  </si>
  <si>
    <t>Opções outorgadas</t>
  </si>
  <si>
    <t>Reservas de investimento</t>
  </si>
  <si>
    <t>1T24</t>
  </si>
  <si>
    <t>Reserva legal</t>
  </si>
  <si>
    <t>2T24</t>
  </si>
  <si>
    <t>Aumento de capital</t>
  </si>
  <si>
    <t>Reserva de capital</t>
  </si>
  <si>
    <t>Dividendos pagos</t>
  </si>
  <si>
    <t>3T24</t>
  </si>
  <si>
    <t>4T24</t>
  </si>
  <si>
    <t>2024</t>
  </si>
  <si>
    <t>1T25</t>
  </si>
  <si>
    <t>2T25</t>
  </si>
  <si>
    <t>3T25</t>
  </si>
  <si>
    <t>4T25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</si>
</sst>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dd/mm/yy;@"/>
    <numFmt numFmtId="167" formatCode="_-* #,##0_-;\-* #,##0_-;_-* &quot;-&quot;??_-;_-@_-"/>
    <numFmt numFmtId="168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0"/>
      <name val="Arial"/>
      <family val="2"/>
    </font>
    <font>
      <i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sz val="10"/>
      <color theme="1" tint="0.14999847407452621"/>
      <name val="Arial"/>
      <family val="2"/>
    </font>
    <font>
      <sz val="10"/>
      <color theme="1" tint="0.249977111117893"/>
      <name val="Arial"/>
      <family val="2"/>
    </font>
    <font>
      <sz val="10"/>
      <color theme="0" tint="-0.249977111117893"/>
      <name val="Arial"/>
      <family val="2"/>
    </font>
    <font>
      <b/>
      <i/>
      <sz val="10"/>
      <name val="Arial"/>
      <family val="2"/>
    </font>
    <font>
      <b/>
      <sz val="18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name val="Calibri Light"/>
      <family val="2"/>
      <scheme val="maj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52D9FF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1" fillId="0" borderId="0"/>
    <xf numFmtId="9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1">
    <xf numFmtId="0" fontId="0" fillId="0" borderId="0" xfId="0"/>
    <xf numFmtId="164" fontId="3" fillId="0" borderId="0" xfId="2" applyFont="1" applyFill="1" applyAlignment="1">
      <alignment vertical="center"/>
    </xf>
    <xf numFmtId="164" fontId="4" fillId="0" borderId="0" xfId="2" applyFont="1" applyFill="1" applyAlignment="1">
      <alignment vertical="center"/>
    </xf>
    <xf numFmtId="164" fontId="5" fillId="0" borderId="0" xfId="2" applyFont="1" applyFill="1" applyAlignment="1">
      <alignment vertical="center"/>
    </xf>
    <xf numFmtId="165" fontId="5" fillId="0" borderId="0" xfId="2" applyNumberFormat="1" applyFont="1" applyFill="1" applyAlignment="1">
      <alignment horizontal="right" vertical="center"/>
    </xf>
    <xf numFmtId="164" fontId="5" fillId="0" borderId="0" xfId="2" applyFont="1" applyFill="1" applyBorder="1" applyAlignment="1">
      <alignment horizontal="right" vertical="center"/>
    </xf>
    <xf numFmtId="164" fontId="6" fillId="0" borderId="0" xfId="2" applyFont="1" applyBorder="1" applyAlignment="1">
      <alignment horizontal="left" vertical="center"/>
    </xf>
    <xf numFmtId="164" fontId="6" fillId="0" borderId="0" xfId="2" applyFont="1" applyBorder="1" applyAlignment="1">
      <alignment vertical="center"/>
    </xf>
    <xf numFmtId="164" fontId="6" fillId="0" borderId="0" xfId="2" applyFont="1" applyAlignment="1">
      <alignment horizontal="left" vertical="center"/>
    </xf>
    <xf numFmtId="164" fontId="7" fillId="0" borderId="0" xfId="2" applyFont="1" applyFill="1" applyAlignment="1">
      <alignment horizontal="left" vertical="center"/>
    </xf>
    <xf numFmtId="164" fontId="6" fillId="0" borderId="0" xfId="2" applyFont="1" applyFill="1" applyBorder="1" applyAlignment="1" applyProtection="1">
      <alignment vertical="center"/>
    </xf>
    <xf numFmtId="164" fontId="6" fillId="0" borderId="0" xfId="2" applyFont="1" applyFill="1" applyAlignment="1">
      <alignment vertical="center"/>
    </xf>
    <xf numFmtId="165" fontId="5" fillId="0" borderId="0" xfId="2" applyNumberFormat="1" applyFont="1" applyFill="1" applyBorder="1" applyAlignment="1">
      <alignment horizontal="right" vertical="center"/>
    </xf>
    <xf numFmtId="164" fontId="8" fillId="0" borderId="0" xfId="2" applyFont="1" applyFill="1" applyBorder="1" applyAlignment="1">
      <alignment vertical="center"/>
    </xf>
    <xf numFmtId="164" fontId="6" fillId="0" borderId="0" xfId="2" applyFont="1" applyFill="1" applyBorder="1" applyAlignment="1">
      <alignment vertical="center"/>
    </xf>
    <xf numFmtId="164" fontId="6" fillId="0" borderId="0" xfId="2" applyFont="1" applyFill="1" applyBorder="1" applyAlignment="1">
      <alignment horizontal="right" vertical="center"/>
    </xf>
    <xf numFmtId="165" fontId="5" fillId="0" borderId="0" xfId="2" applyNumberFormat="1" applyFont="1" applyFill="1" applyBorder="1" applyAlignment="1" applyProtection="1">
      <alignment horizontal="right" vertical="center"/>
    </xf>
    <xf numFmtId="165" fontId="10" fillId="0" borderId="0" xfId="2" applyNumberFormat="1" applyFont="1" applyFill="1" applyBorder="1" applyAlignment="1">
      <alignment vertical="center"/>
    </xf>
    <xf numFmtId="164" fontId="5" fillId="0" borderId="0" xfId="2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4" fontId="11" fillId="0" borderId="0" xfId="2" applyFont="1" applyFill="1" applyAlignment="1">
      <alignment vertical="center"/>
    </xf>
    <xf numFmtId="165" fontId="11" fillId="0" borderId="0" xfId="2" applyNumberFormat="1" applyFont="1" applyFill="1" applyBorder="1" applyAlignment="1">
      <alignment horizontal="right" vertical="center"/>
    </xf>
    <xf numFmtId="165" fontId="7" fillId="0" borderId="0" xfId="2" applyNumberFormat="1" applyFont="1" applyFill="1" applyAlignment="1">
      <alignment vertical="center"/>
    </xf>
    <xf numFmtId="164" fontId="3" fillId="0" borderId="0" xfId="2" applyFont="1" applyFill="1" applyBorder="1" applyAlignment="1">
      <alignment vertical="center"/>
    </xf>
    <xf numFmtId="164" fontId="5" fillId="0" borderId="0" xfId="2" applyFont="1" applyFill="1" applyBorder="1" applyAlignment="1">
      <alignment horizontal="left" vertical="center"/>
    </xf>
    <xf numFmtId="165" fontId="11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vertical="center"/>
    </xf>
    <xf numFmtId="0" fontId="5" fillId="0" borderId="0" xfId="3" applyAlignment="1">
      <alignment vertical="center"/>
    </xf>
    <xf numFmtId="167" fontId="5" fillId="0" borderId="0" xfId="2" applyNumberFormat="1" applyFont="1" applyFill="1" applyBorder="1" applyAlignment="1">
      <alignment vertical="center"/>
    </xf>
    <xf numFmtId="167" fontId="5" fillId="0" borderId="0" xfId="4" applyNumberFormat="1" applyFont="1" applyFill="1" applyBorder="1" applyAlignment="1">
      <alignment horizontal="right" vertical="center"/>
    </xf>
    <xf numFmtId="167" fontId="5" fillId="0" borderId="0" xfId="4" applyNumberFormat="1" applyFont="1" applyFill="1" applyBorder="1" applyAlignment="1" applyProtection="1">
      <alignment horizontal="right" vertical="center"/>
    </xf>
    <xf numFmtId="165" fontId="12" fillId="0" borderId="0" xfId="2" applyNumberFormat="1" applyFont="1" applyFill="1" applyAlignment="1">
      <alignment vertical="center"/>
    </xf>
    <xf numFmtId="165" fontId="13" fillId="0" borderId="0" xfId="2" applyNumberFormat="1" applyFont="1" applyBorder="1" applyAlignment="1">
      <alignment vertical="center"/>
    </xf>
    <xf numFmtId="49" fontId="13" fillId="0" borderId="0" xfId="2" applyNumberFormat="1" applyFont="1" applyBorder="1" applyAlignment="1">
      <alignment vertical="center"/>
    </xf>
    <xf numFmtId="165" fontId="13" fillId="0" borderId="0" xfId="2" applyNumberFormat="1" applyFont="1" applyFill="1" applyBorder="1" applyAlignment="1">
      <alignment vertical="center"/>
    </xf>
    <xf numFmtId="164" fontId="14" fillId="0" borderId="0" xfId="2" applyFont="1" applyBorder="1" applyAlignment="1">
      <alignment vertical="center"/>
    </xf>
    <xf numFmtId="164" fontId="15" fillId="0" borderId="0" xfId="2" applyFont="1" applyFill="1" applyAlignment="1">
      <alignment horizontal="left" vertical="center"/>
    </xf>
    <xf numFmtId="166" fontId="14" fillId="0" borderId="0" xfId="2" applyNumberFormat="1" applyFont="1" applyBorder="1" applyAlignment="1">
      <alignment vertical="center"/>
    </xf>
    <xf numFmtId="166" fontId="6" fillId="0" borderId="0" xfId="2" applyNumberFormat="1" applyFont="1" applyBorder="1" applyAlignment="1">
      <alignment vertical="center"/>
    </xf>
    <xf numFmtId="164" fontId="6" fillId="0" borderId="0" xfId="2" applyFont="1" applyFill="1" applyBorder="1" applyAlignment="1" applyProtection="1">
      <alignment horizontal="right" vertical="center"/>
    </xf>
    <xf numFmtId="165" fontId="14" fillId="0" borderId="0" xfId="2" applyNumberFormat="1" applyFont="1" applyBorder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165" fontId="16" fillId="0" borderId="0" xfId="2" applyNumberFormat="1" applyFont="1" applyBorder="1" applyAlignment="1">
      <alignment vertical="center"/>
    </xf>
    <xf numFmtId="49" fontId="6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 applyProtection="1">
      <alignment horizontal="right" vertical="center"/>
    </xf>
    <xf numFmtId="165" fontId="16" fillId="0" borderId="0" xfId="2" applyNumberFormat="1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vertical="center"/>
    </xf>
    <xf numFmtId="165" fontId="10" fillId="0" borderId="0" xfId="2" applyNumberFormat="1" applyFont="1" applyFill="1" applyBorder="1" applyAlignment="1" applyProtection="1">
      <alignment horizontal="right" vertical="center"/>
    </xf>
    <xf numFmtId="43" fontId="5" fillId="0" borderId="0" xfId="1" applyFont="1" applyFill="1" applyAlignment="1">
      <alignment vertical="center"/>
    </xf>
    <xf numFmtId="165" fontId="5" fillId="0" borderId="0" xfId="2" applyNumberFormat="1" applyFont="1" applyFill="1" applyAlignment="1">
      <alignment vertical="center"/>
    </xf>
    <xf numFmtId="165" fontId="17" fillId="0" borderId="0" xfId="5" applyNumberFormat="1" applyFont="1" applyFill="1" applyBorder="1" applyAlignment="1">
      <alignment horizontal="center" vertical="center"/>
    </xf>
    <xf numFmtId="164" fontId="6" fillId="0" borderId="0" xfId="2" applyFont="1" applyAlignment="1">
      <alignment vertical="center"/>
    </xf>
    <xf numFmtId="164" fontId="7" fillId="0" borderId="0" xfId="2" applyFont="1" applyFill="1" applyBorder="1" applyAlignment="1">
      <alignment vertical="center"/>
    </xf>
    <xf numFmtId="164" fontId="12" fillId="0" borderId="0" xfId="2" applyFont="1" applyBorder="1" applyAlignment="1">
      <alignment vertical="center"/>
    </xf>
    <xf numFmtId="164" fontId="18" fillId="0" borderId="0" xfId="2" applyFont="1" applyFill="1" applyAlignment="1">
      <alignment vertical="center"/>
    </xf>
    <xf numFmtId="1" fontId="19" fillId="0" borderId="0" xfId="2" applyNumberFormat="1" applyFont="1" applyFill="1" applyAlignment="1">
      <alignment vertical="center"/>
    </xf>
    <xf numFmtId="165" fontId="5" fillId="0" borderId="0" xfId="4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vertical="center"/>
    </xf>
    <xf numFmtId="1" fontId="5" fillId="0" borderId="0" xfId="2" applyNumberFormat="1" applyFont="1" applyFill="1" applyAlignment="1">
      <alignment horizontal="left" vertical="center"/>
    </xf>
    <xf numFmtId="165" fontId="5" fillId="0" borderId="0" xfId="4" applyNumberFormat="1" applyFont="1" applyFill="1" applyBorder="1" applyAlignment="1">
      <alignment horizontal="right" vertical="center"/>
    </xf>
    <xf numFmtId="1" fontId="5" fillId="0" borderId="0" xfId="2" applyNumberFormat="1" applyFont="1" applyFill="1" applyBorder="1" applyAlignment="1">
      <alignment horizontal="left" vertical="center"/>
    </xf>
    <xf numFmtId="1" fontId="20" fillId="0" borderId="0" xfId="2" applyNumberFormat="1" applyFont="1" applyFill="1" applyAlignment="1">
      <alignment vertical="center"/>
    </xf>
    <xf numFmtId="1" fontId="6" fillId="0" borderId="0" xfId="2" applyNumberFormat="1" applyFont="1" applyFill="1" applyAlignment="1">
      <alignment vertical="center"/>
    </xf>
    <xf numFmtId="165" fontId="6" fillId="0" borderId="0" xfId="4" applyNumberFormat="1" applyFont="1" applyFill="1" applyAlignment="1">
      <alignment horizontal="right" vertical="center"/>
    </xf>
    <xf numFmtId="0" fontId="21" fillId="0" borderId="0" xfId="6"/>
    <xf numFmtId="0" fontId="5" fillId="0" borderId="0" xfId="6" applyFont="1"/>
    <xf numFmtId="166" fontId="5" fillId="0" borderId="0" xfId="6" applyNumberFormat="1" applyFont="1"/>
    <xf numFmtId="166" fontId="21" fillId="0" borderId="0" xfId="6" applyNumberFormat="1"/>
    <xf numFmtId="0" fontId="9" fillId="0" borderId="0" xfId="6" applyFont="1"/>
    <xf numFmtId="0" fontId="5" fillId="0" borderId="0" xfId="6" applyFont="1" applyAlignment="1">
      <alignment vertical="center"/>
    </xf>
    <xf numFmtId="0" fontId="5" fillId="0" borderId="0" xfId="8" applyAlignment="1">
      <alignment vertical="center"/>
    </xf>
    <xf numFmtId="43" fontId="5" fillId="0" borderId="0" xfId="1" applyFont="1" applyFill="1" applyAlignment="1">
      <alignment horizontal="right" vertical="center"/>
    </xf>
    <xf numFmtId="167" fontId="5" fillId="0" borderId="0" xfId="1" applyNumberFormat="1" applyFont="1" applyFill="1" applyAlignment="1">
      <alignment vertical="center"/>
    </xf>
    <xf numFmtId="167" fontId="10" fillId="0" borderId="0" xfId="1" applyNumberFormat="1" applyFont="1" applyFill="1" applyBorder="1" applyAlignment="1">
      <alignment vertical="center"/>
    </xf>
    <xf numFmtId="167" fontId="5" fillId="0" borderId="0" xfId="1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 applyProtection="1">
      <alignment horizontal="right" vertical="center"/>
    </xf>
    <xf numFmtId="165" fontId="5" fillId="0" borderId="0" xfId="1" applyNumberFormat="1" applyFont="1" applyBorder="1" applyAlignment="1">
      <alignment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9" fontId="5" fillId="0" borderId="0" xfId="9" applyFont="1"/>
    <xf numFmtId="9" fontId="21" fillId="0" borderId="0" xfId="9" applyFont="1"/>
    <xf numFmtId="9" fontId="21" fillId="0" borderId="0" xfId="9" applyFont="1" applyFill="1"/>
    <xf numFmtId="167" fontId="5" fillId="0" borderId="0" xfId="10" applyNumberFormat="1" applyFont="1" applyFill="1" applyBorder="1" applyAlignment="1" applyProtection="1">
      <alignment horizontal="right" vertical="center"/>
    </xf>
    <xf numFmtId="167" fontId="5" fillId="0" borderId="0" xfId="10" applyNumberFormat="1" applyFont="1" applyFill="1" applyBorder="1" applyAlignment="1">
      <alignment horizontal="right" vertical="center"/>
    </xf>
    <xf numFmtId="167" fontId="6" fillId="0" borderId="0" xfId="10" applyNumberFormat="1" applyFont="1" applyFill="1" applyBorder="1" applyAlignment="1" applyProtection="1">
      <alignment horizontal="right" vertical="center"/>
    </xf>
    <xf numFmtId="165" fontId="5" fillId="0" borderId="0" xfId="4" applyNumberFormat="1" applyFont="1" applyFill="1" applyBorder="1" applyAlignment="1" applyProtection="1">
      <alignment horizontal="right" vertical="center"/>
    </xf>
    <xf numFmtId="165" fontId="5" fillId="0" borderId="0" xfId="4" applyNumberFormat="1" applyFont="1" applyBorder="1" applyAlignment="1">
      <alignment vertical="center"/>
    </xf>
    <xf numFmtId="0" fontId="5" fillId="0" borderId="0" xfId="0" applyFont="1"/>
    <xf numFmtId="0" fontId="5" fillId="0" borderId="0" xfId="3"/>
    <xf numFmtId="165" fontId="6" fillId="0" borderId="1" xfId="2" applyNumberFormat="1" applyFont="1" applyFill="1" applyBorder="1" applyAlignment="1" applyProtection="1">
      <alignment horizontal="right" vertical="center"/>
    </xf>
    <xf numFmtId="167" fontId="6" fillId="0" borderId="0" xfId="1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horizontal="right" vertical="center"/>
    </xf>
    <xf numFmtId="0" fontId="5" fillId="0" borderId="0" xfId="8"/>
    <xf numFmtId="165" fontId="10" fillId="2" borderId="0" xfId="2" applyNumberFormat="1" applyFont="1" applyFill="1" applyBorder="1" applyAlignment="1">
      <alignment vertical="center"/>
    </xf>
    <xf numFmtId="165" fontId="10" fillId="2" borderId="1" xfId="2" applyNumberFormat="1" applyFont="1" applyFill="1" applyBorder="1" applyAlignment="1">
      <alignment vertical="center"/>
    </xf>
    <xf numFmtId="165" fontId="9" fillId="2" borderId="0" xfId="2" applyNumberFormat="1" applyFont="1" applyFill="1" applyBorder="1" applyAlignment="1">
      <alignment vertical="center"/>
    </xf>
    <xf numFmtId="49" fontId="6" fillId="3" borderId="0" xfId="2" applyNumberFormat="1" applyFont="1" applyFill="1" applyBorder="1" applyAlignment="1">
      <alignment vertical="center"/>
    </xf>
    <xf numFmtId="49" fontId="22" fillId="4" borderId="0" xfId="2" applyNumberFormat="1" applyFont="1" applyFill="1" applyBorder="1" applyAlignment="1">
      <alignment vertical="center"/>
    </xf>
    <xf numFmtId="165" fontId="6" fillId="5" borderId="1" xfId="2" applyNumberFormat="1" applyFont="1" applyFill="1" applyBorder="1" applyAlignment="1">
      <alignment horizontal="right" vertical="center"/>
    </xf>
    <xf numFmtId="165" fontId="6" fillId="5" borderId="2" xfId="2" applyNumberFormat="1" applyFont="1" applyFill="1" applyBorder="1" applyAlignment="1">
      <alignment horizontal="right" vertical="center"/>
    </xf>
    <xf numFmtId="0" fontId="22" fillId="4" borderId="0" xfId="6" applyFont="1" applyFill="1"/>
    <xf numFmtId="0" fontId="9" fillId="2" borderId="0" xfId="6" applyFont="1" applyFill="1"/>
    <xf numFmtId="166" fontId="22" fillId="4" borderId="1" xfId="2" applyNumberFormat="1" applyFont="1" applyFill="1" applyBorder="1" applyAlignment="1" applyProtection="1">
      <alignment horizontal="centerContinuous" vertical="center"/>
    </xf>
    <xf numFmtId="166" fontId="22" fillId="6" borderId="1" xfId="2" applyNumberFormat="1" applyFont="1" applyFill="1" applyBorder="1" applyAlignment="1" applyProtection="1">
      <alignment horizontal="centerContinuous" vertical="center"/>
    </xf>
    <xf numFmtId="1" fontId="22" fillId="4" borderId="0" xfId="2" applyNumberFormat="1" applyFont="1" applyFill="1" applyBorder="1" applyAlignment="1">
      <alignment vertical="center"/>
    </xf>
    <xf numFmtId="165" fontId="6" fillId="5" borderId="0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166" fontId="22" fillId="4" borderId="1" xfId="2" quotePrefix="1" applyNumberFormat="1" applyFont="1" applyFill="1" applyBorder="1" applyAlignment="1" applyProtection="1">
      <alignment horizontal="centerContinuous" vertical="center"/>
    </xf>
    <xf numFmtId="166" fontId="22" fillId="4" borderId="1" xfId="2" quotePrefix="1" applyNumberFormat="1" applyFont="1" applyFill="1" applyBorder="1" applyAlignment="1" applyProtection="1">
      <alignment horizontal="center" vertical="center"/>
    </xf>
    <xf numFmtId="1" fontId="22" fillId="4" borderId="0" xfId="2" quotePrefix="1" applyNumberFormat="1" applyFont="1" applyFill="1" applyBorder="1" applyAlignment="1" applyProtection="1">
      <alignment horizontal="center" vertical="center"/>
    </xf>
    <xf numFmtId="1" fontId="22" fillId="4" borderId="1" xfId="2" quotePrefix="1" applyNumberFormat="1" applyFont="1" applyFill="1" applyBorder="1" applyAlignment="1" applyProtection="1">
      <alignment horizontal="center" vertical="center"/>
    </xf>
    <xf numFmtId="166" fontId="22" fillId="4" borderId="0" xfId="2" applyNumberFormat="1" applyFont="1" applyFill="1" applyBorder="1" applyAlignment="1" applyProtection="1">
      <alignment horizontal="center" vertical="center"/>
    </xf>
    <xf numFmtId="165" fontId="6" fillId="5" borderId="0" xfId="1" applyNumberFormat="1" applyFont="1" applyFill="1" applyBorder="1" applyAlignment="1">
      <alignment vertical="center"/>
    </xf>
    <xf numFmtId="165" fontId="6" fillId="5" borderId="0" xfId="2" applyNumberFormat="1" applyFont="1" applyFill="1" applyBorder="1" applyAlignment="1">
      <alignment horizontal="right" vertical="center"/>
    </xf>
    <xf numFmtId="165" fontId="6" fillId="5" borderId="0" xfId="4" applyNumberFormat="1" applyFont="1" applyFill="1" applyBorder="1" applyAlignment="1">
      <alignment horizontal="right" vertical="center"/>
    </xf>
    <xf numFmtId="165" fontId="6" fillId="5" borderId="0" xfId="1" applyNumberFormat="1" applyFont="1" applyFill="1" applyBorder="1" applyAlignment="1">
      <alignment horizontal="right" vertical="center"/>
    </xf>
    <xf numFmtId="165" fontId="6" fillId="5" borderId="0" xfId="4" applyNumberFormat="1" applyFont="1" applyFill="1" applyBorder="1" applyAlignment="1" applyProtection="1">
      <alignment horizontal="right" vertical="center"/>
    </xf>
    <xf numFmtId="165" fontId="6" fillId="5" borderId="0" xfId="2" applyNumberFormat="1" applyFont="1" applyFill="1" applyBorder="1" applyAlignment="1" applyProtection="1">
      <alignment horizontal="right" vertical="center"/>
    </xf>
    <xf numFmtId="165" fontId="6" fillId="5" borderId="0" xfId="1" applyNumberFormat="1" applyFont="1" applyFill="1" applyBorder="1" applyAlignment="1" applyProtection="1">
      <alignment horizontal="right" vertical="center"/>
    </xf>
    <xf numFmtId="165" fontId="6" fillId="5" borderId="1" xfId="4" applyNumberFormat="1" applyFont="1" applyFill="1" applyBorder="1" applyAlignment="1" applyProtection="1">
      <alignment horizontal="right" vertical="center"/>
    </xf>
    <xf numFmtId="165" fontId="6" fillId="5" borderId="1" xfId="2" applyNumberFormat="1" applyFont="1" applyFill="1" applyBorder="1" applyAlignment="1" applyProtection="1">
      <alignment horizontal="right" vertical="center"/>
    </xf>
    <xf numFmtId="165" fontId="6" fillId="5" borderId="1" xfId="4" applyNumberFormat="1" applyFont="1" applyFill="1" applyBorder="1" applyAlignment="1">
      <alignment vertical="center"/>
    </xf>
    <xf numFmtId="165" fontId="6" fillId="5" borderId="1" xfId="2" applyNumberFormat="1" applyFont="1" applyFill="1" applyBorder="1" applyAlignment="1">
      <alignment vertical="center"/>
    </xf>
    <xf numFmtId="165" fontId="5" fillId="5" borderId="1" xfId="2" applyNumberFormat="1" applyFont="1" applyFill="1" applyBorder="1" applyAlignment="1" applyProtection="1">
      <alignment horizontal="right" vertical="center"/>
    </xf>
    <xf numFmtId="165" fontId="6" fillId="5" borderId="3" xfId="4" applyNumberFormat="1" applyFont="1" applyFill="1" applyBorder="1" applyAlignment="1" applyProtection="1">
      <alignment horizontal="right" vertical="center"/>
    </xf>
    <xf numFmtId="165" fontId="6" fillId="5" borderId="3" xfId="2" applyNumberFormat="1" applyFont="1" applyFill="1" applyBorder="1" applyAlignment="1" applyProtection="1">
      <alignment horizontal="right" vertical="center"/>
    </xf>
    <xf numFmtId="165" fontId="10" fillId="2" borderId="0" xfId="1" applyNumberFormat="1" applyFont="1" applyFill="1" applyBorder="1" applyAlignment="1">
      <alignment vertical="center"/>
    </xf>
    <xf numFmtId="165" fontId="10" fillId="2" borderId="1" xfId="4" applyNumberFormat="1" applyFont="1" applyFill="1" applyBorder="1" applyAlignment="1">
      <alignment vertical="center"/>
    </xf>
    <xf numFmtId="165" fontId="10" fillId="2" borderId="1" xfId="1" applyNumberFormat="1" applyFont="1" applyFill="1" applyBorder="1" applyAlignment="1">
      <alignment vertical="center"/>
    </xf>
    <xf numFmtId="165" fontId="10" fillId="2" borderId="0" xfId="4" applyNumberFormat="1" applyFont="1" applyFill="1" applyBorder="1" applyAlignment="1">
      <alignment vertical="center"/>
    </xf>
    <xf numFmtId="165" fontId="10" fillId="2" borderId="0" xfId="4" applyNumberFormat="1" applyFont="1" applyFill="1" applyBorder="1" applyAlignment="1" applyProtection="1">
      <alignment horizontal="right" vertical="center"/>
    </xf>
    <xf numFmtId="165" fontId="10" fillId="2" borderId="0" xfId="2" applyNumberFormat="1" applyFont="1" applyFill="1" applyBorder="1" applyAlignment="1" applyProtection="1">
      <alignment horizontal="right" vertical="center"/>
    </xf>
    <xf numFmtId="165" fontId="10" fillId="2" borderId="1" xfId="2" applyNumberFormat="1" applyFont="1" applyFill="1" applyBorder="1" applyAlignment="1" applyProtection="1">
      <alignment horizontal="right" vertical="center"/>
    </xf>
    <xf numFmtId="165" fontId="10" fillId="2" borderId="1" xfId="4" applyNumberFormat="1" applyFont="1" applyFill="1" applyBorder="1" applyAlignment="1" applyProtection="1">
      <alignment horizontal="right" vertical="center"/>
    </xf>
    <xf numFmtId="0" fontId="22" fillId="4" borderId="1" xfId="2" applyNumberFormat="1" applyFont="1" applyFill="1" applyBorder="1" applyAlignment="1" applyProtection="1">
      <alignment horizontal="centerContinuous" vertical="center"/>
    </xf>
    <xf numFmtId="166" fontId="22" fillId="4" borderId="1" xfId="2" applyNumberFormat="1" applyFont="1" applyFill="1" applyBorder="1" applyAlignment="1" applyProtection="1">
      <alignment horizontal="center" vertical="center"/>
    </xf>
    <xf numFmtId="165" fontId="10" fillId="2" borderId="0" xfId="0" applyNumberFormat="1" applyFont="1" applyFill="1"/>
    <xf numFmtId="165" fontId="10" fillId="2" borderId="0" xfId="6" applyNumberFormat="1" applyFont="1" applyFill="1"/>
    <xf numFmtId="165" fontId="10" fillId="2" borderId="0" xfId="3" applyNumberFormat="1" applyFont="1" applyFill="1"/>
    <xf numFmtId="165" fontId="10" fillId="2" borderId="0" xfId="8" applyNumberFormat="1" applyFont="1" applyFill="1"/>
    <xf numFmtId="165" fontId="6" fillId="5" borderId="3" xfId="0" applyNumberFormat="1" applyFont="1" applyFill="1" applyBorder="1"/>
    <xf numFmtId="165" fontId="6" fillId="5" borderId="0" xfId="3" applyNumberFormat="1" applyFont="1" applyFill="1"/>
    <xf numFmtId="168" fontId="6" fillId="5" borderId="0" xfId="7" applyNumberFormat="1" applyFont="1" applyFill="1" applyBorder="1"/>
    <xf numFmtId="164" fontId="6" fillId="3" borderId="0" xfId="2" applyFont="1" applyFill="1" applyBorder="1" applyAlignment="1" applyProtection="1">
      <alignment vertical="center"/>
    </xf>
    <xf numFmtId="165" fontId="10" fillId="2" borderId="0" xfId="10" applyNumberFormat="1" applyFont="1" applyFill="1" applyBorder="1" applyAlignment="1">
      <alignment vertical="center"/>
    </xf>
    <xf numFmtId="0" fontId="23" fillId="0" borderId="0" xfId="0" applyFont="1"/>
    <xf numFmtId="164" fontId="24" fillId="0" borderId="0" xfId="2" applyFont="1" applyFill="1" applyAlignment="1">
      <alignment horizontal="left" vertical="center"/>
    </xf>
    <xf numFmtId="165" fontId="6" fillId="5" borderId="1" xfId="0" applyNumberFormat="1" applyFont="1" applyFill="1" applyBorder="1"/>
    <xf numFmtId="0" fontId="6" fillId="0" borderId="0" xfId="0" applyFont="1"/>
    <xf numFmtId="165" fontId="6" fillId="5" borderId="1" xfId="6" applyNumberFormat="1" applyFont="1" applyFill="1" applyBorder="1"/>
    <xf numFmtId="165" fontId="6" fillId="5" borderId="1" xfId="3" applyNumberFormat="1" applyFont="1" applyFill="1" applyBorder="1"/>
    <xf numFmtId="0" fontId="6" fillId="0" borderId="0" xfId="6" applyFont="1"/>
    <xf numFmtId="164" fontId="22" fillId="4" borderId="0" xfId="2" applyFont="1" applyFill="1" applyBorder="1" applyAlignment="1" applyProtection="1">
      <alignment horizontal="center" vertical="center"/>
    </xf>
    <xf numFmtId="164" fontId="22" fillId="6" borderId="0" xfId="2" applyFont="1" applyFill="1" applyBorder="1" applyAlignment="1" applyProtection="1">
      <alignment horizontal="center" vertical="center"/>
    </xf>
    <xf numFmtId="165" fontId="22" fillId="4" borderId="0" xfId="2" applyNumberFormat="1" applyFont="1" applyFill="1" applyBorder="1" applyAlignment="1">
      <alignment horizontal="left" vertical="center"/>
    </xf>
    <xf numFmtId="49" fontId="22" fillId="4" borderId="0" xfId="2" applyNumberFormat="1" applyFont="1" applyFill="1" applyBorder="1" applyAlignment="1">
      <alignment horizontal="left" vertical="center"/>
    </xf>
    <xf numFmtId="164" fontId="6" fillId="0" borderId="0" xfId="2" applyFont="1" applyBorder="1" applyAlignment="1">
      <alignment horizontal="left" vertical="center"/>
    </xf>
    <xf numFmtId="164" fontId="6" fillId="0" borderId="0" xfId="2" applyFont="1" applyAlignment="1">
      <alignment horizontal="left" vertical="center"/>
    </xf>
    <xf numFmtId="164" fontId="7" fillId="0" borderId="0" xfId="2" applyFont="1" applyFill="1" applyAlignment="1">
      <alignment horizontal="left" vertical="center"/>
    </xf>
  </cellXfs>
  <cellStyles count="11">
    <cellStyle name="Normal" xfId="0" builtinId="0"/>
    <cellStyle name="Normal 11" xfId="3" xr:uid="{00000000-0005-0000-0000-000001000000}"/>
    <cellStyle name="Normal 11 2" xfId="8" xr:uid="{00000000-0005-0000-0000-000002000000}"/>
    <cellStyle name="Normal 2" xfId="6" xr:uid="{00000000-0005-0000-0000-000003000000}"/>
    <cellStyle name="Porcentagem" xfId="9" builtinId="5"/>
    <cellStyle name="Porcentagem 2" xfId="7" xr:uid="{00000000-0005-0000-0000-000005000000}"/>
    <cellStyle name="Separador de milhares 2 2" xfId="5" xr:uid="{00000000-0005-0000-0000-000006000000}"/>
    <cellStyle name="Vírgula" xfId="1" builtinId="3"/>
    <cellStyle name="Vírgula 2" xfId="4" xr:uid="{00000000-0005-0000-0000-000008000000}"/>
    <cellStyle name="Vírgula 2 2 2" xfId="10" xr:uid="{00000000-0005-0000-0000-000009000000}"/>
    <cellStyle name="Vírgula 3 2 2" xfId="2" xr:uid="{00000000-0005-0000-0000-00000A000000}"/>
  </cellStyles>
  <dxfs count="0"/>
  <tableStyles count="0" defaultTableStyle="TableStyleMedium2" defaultPivotStyle="PivotStyleLight16"/>
  <colors>
    <mruColors>
      <color rgb="FF52D9FF"/>
      <color rgb="FFEAEAEA"/>
      <color rgb="FF997DF5"/>
      <color rgb="FFF267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9"/>
  <sheetViews>
    <sheetView showGridLines="0" tabSelected="1" zoomScale="80" zoomScaleNormal="8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15.7265625" defaultRowHeight="14.5" x14ac:dyDescent="0.35"/>
  <cols>
    <col min="1" max="1" width="1.7265625" customWidth="1"/>
    <col min="2" max="2" width="45.7265625" customWidth="1"/>
    <col min="3" max="3" width="1.1796875" customWidth="1"/>
    <col min="4" max="4" width="15.7265625" customWidth="1"/>
    <col min="5" max="5" width="1.1796875" customWidth="1"/>
    <col min="6" max="6" width="15.7265625" customWidth="1"/>
    <col min="7" max="7" width="1.1796875" customWidth="1"/>
    <col min="8" max="8" width="15.7265625" customWidth="1"/>
    <col min="9" max="9" width="1.1796875" customWidth="1"/>
    <col min="10" max="10" width="15.7265625" customWidth="1"/>
    <col min="11" max="11" width="1.1796875" customWidth="1"/>
    <col min="12" max="12" width="15.7265625" customWidth="1"/>
    <col min="13" max="13" width="1.1796875" customWidth="1"/>
    <col min="14" max="14" width="15.7265625" customWidth="1"/>
    <col min="15" max="15" width="1.1796875" customWidth="1"/>
    <col min="16" max="16" width="15.7265625" customWidth="1"/>
    <col min="17" max="17" width="1.1796875" customWidth="1"/>
    <col min="18" max="18" width="15.7265625" customWidth="1"/>
    <col min="19" max="19" width="1.1796875" customWidth="1"/>
    <col min="20" max="20" width="15.7265625" customWidth="1"/>
    <col min="21" max="21" width="1.26953125" customWidth="1"/>
    <col min="22" max="22" width="15.7265625" customWidth="1"/>
    <col min="23" max="23" width="1.26953125" customWidth="1"/>
    <col min="24" max="24" width="15.7265625" customWidth="1"/>
    <col min="25" max="25" width="1.26953125" customWidth="1"/>
    <col min="26" max="26" width="15.7265625" customWidth="1"/>
    <col min="27" max="27" width="1.26953125" customWidth="1"/>
    <col min="28" max="28" width="15.7265625" customWidth="1"/>
  </cols>
  <sheetData>
    <row r="1" spans="1:28" s="3" customFormat="1" ht="12" customHeight="1" x14ac:dyDescent="0.35">
      <c r="A1" s="1" t="s">
        <v>0</v>
      </c>
      <c r="C1" s="5"/>
      <c r="D1" s="4"/>
      <c r="E1" s="5"/>
      <c r="F1" s="4"/>
      <c r="G1" s="5"/>
      <c r="H1" s="4"/>
      <c r="I1" s="5"/>
      <c r="J1" s="4"/>
      <c r="K1" s="5"/>
      <c r="L1" s="4"/>
      <c r="M1" s="5"/>
      <c r="N1" s="4"/>
      <c r="O1" s="5"/>
      <c r="P1" s="4"/>
      <c r="Q1" s="5"/>
      <c r="R1" s="4"/>
      <c r="S1" s="5"/>
      <c r="T1" s="4"/>
      <c r="U1" s="5"/>
      <c r="V1" s="4"/>
      <c r="W1" s="5"/>
      <c r="X1" s="4"/>
      <c r="Y1" s="5"/>
      <c r="Z1" s="4"/>
      <c r="AA1" s="5"/>
      <c r="AB1" s="4"/>
    </row>
    <row r="2" spans="1:28" s="3" customFormat="1" ht="15" customHeight="1" x14ac:dyDescent="0.35">
      <c r="A2" s="1"/>
      <c r="B2" s="6" t="s">
        <v>1</v>
      </c>
      <c r="C2" s="5"/>
      <c r="D2" s="4"/>
      <c r="E2" s="5"/>
      <c r="F2" s="4"/>
      <c r="G2" s="5"/>
      <c r="H2" s="4"/>
      <c r="I2" s="5"/>
      <c r="J2" s="4"/>
      <c r="K2" s="5"/>
      <c r="L2" s="4"/>
      <c r="M2" s="5"/>
      <c r="N2" s="4"/>
      <c r="O2" s="5"/>
      <c r="P2" s="4"/>
      <c r="Q2" s="5"/>
      <c r="R2" s="4"/>
      <c r="S2" s="5"/>
      <c r="T2" s="4"/>
      <c r="U2" s="5"/>
      <c r="V2" s="4"/>
      <c r="W2" s="5"/>
      <c r="X2" s="4"/>
      <c r="Y2" s="5"/>
      <c r="Z2" s="4"/>
      <c r="AA2" s="5"/>
      <c r="AB2" s="4"/>
    </row>
    <row r="3" spans="1:28" s="3" customFormat="1" ht="10" customHeight="1" x14ac:dyDescent="0.35">
      <c r="A3" s="1"/>
      <c r="B3" s="7"/>
      <c r="C3" s="5"/>
      <c r="D3" s="4"/>
      <c r="E3" s="5"/>
      <c r="F3" s="4"/>
      <c r="G3" s="5"/>
      <c r="H3" s="4"/>
      <c r="I3" s="5"/>
      <c r="J3" s="4"/>
      <c r="K3" s="5"/>
      <c r="L3" s="4"/>
      <c r="M3" s="5"/>
      <c r="N3" s="4"/>
      <c r="O3" s="5"/>
      <c r="P3" s="4"/>
      <c r="Q3" s="5"/>
      <c r="R3" s="4"/>
      <c r="S3" s="5"/>
      <c r="T3" s="4"/>
      <c r="U3" s="5"/>
      <c r="V3" s="4"/>
      <c r="W3" s="5"/>
      <c r="X3" s="4"/>
      <c r="Y3" s="5"/>
      <c r="Z3" s="4"/>
      <c r="AA3" s="5"/>
      <c r="AB3" s="4"/>
    </row>
    <row r="4" spans="1:28" s="3" customFormat="1" ht="15" customHeight="1" x14ac:dyDescent="0.35">
      <c r="A4" s="1"/>
      <c r="B4" s="8" t="s">
        <v>2</v>
      </c>
      <c r="C4" s="5"/>
      <c r="D4" s="4"/>
      <c r="E4" s="5"/>
      <c r="F4" s="4"/>
      <c r="G4" s="5"/>
      <c r="H4" s="4"/>
      <c r="I4" s="5"/>
      <c r="J4" s="4"/>
      <c r="K4" s="5"/>
      <c r="L4" s="4"/>
      <c r="M4" s="5"/>
      <c r="N4" s="4"/>
      <c r="O4" s="5"/>
      <c r="P4" s="4"/>
      <c r="Q4" s="5"/>
      <c r="R4" s="4"/>
      <c r="S4" s="5"/>
      <c r="T4" s="4"/>
      <c r="U4" s="5"/>
      <c r="V4" s="4"/>
      <c r="W4" s="5"/>
      <c r="X4" s="4"/>
      <c r="Y4" s="5"/>
      <c r="Z4" s="4"/>
      <c r="AA4" s="5"/>
      <c r="AB4" s="4"/>
    </row>
    <row r="5" spans="1:28" s="3" customFormat="1" ht="15" customHeight="1" x14ac:dyDescent="0.35">
      <c r="A5" s="1"/>
      <c r="B5" s="9" t="s">
        <v>3</v>
      </c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5"/>
      <c r="AB5" s="4"/>
    </row>
    <row r="6" spans="1:28" s="3" customFormat="1" ht="15" customHeight="1" x14ac:dyDescent="0.35">
      <c r="A6" s="1"/>
      <c r="B6" s="9" t="s">
        <v>126</v>
      </c>
      <c r="C6" s="5"/>
      <c r="D6" s="4"/>
      <c r="E6" s="5"/>
      <c r="F6" s="4"/>
      <c r="G6" s="5"/>
      <c r="H6" s="4"/>
      <c r="I6" s="5"/>
      <c r="J6" s="4"/>
      <c r="K6" s="5"/>
      <c r="L6" s="4"/>
      <c r="M6" s="5"/>
      <c r="N6" s="4"/>
      <c r="O6" s="5"/>
      <c r="P6" s="4"/>
      <c r="Q6" s="5"/>
      <c r="R6" s="4"/>
      <c r="S6" s="5"/>
      <c r="T6" s="4"/>
      <c r="U6" s="5"/>
      <c r="V6" s="4"/>
      <c r="W6" s="5"/>
      <c r="X6" s="4"/>
      <c r="Y6" s="5"/>
      <c r="Z6" s="4"/>
      <c r="AA6" s="5"/>
      <c r="AB6" s="4"/>
    </row>
    <row r="7" spans="1:28" s="3" customFormat="1" ht="10" customHeight="1" x14ac:dyDescent="0.35">
      <c r="A7" s="1"/>
      <c r="C7" s="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</row>
    <row r="8" spans="1:28" s="3" customFormat="1" ht="15" customHeight="1" x14ac:dyDescent="0.35">
      <c r="A8" s="1"/>
      <c r="C8" s="10"/>
      <c r="D8" s="154" t="s">
        <v>143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</row>
    <row r="9" spans="1:28" s="3" customFormat="1" ht="15" customHeight="1" x14ac:dyDescent="0.35">
      <c r="A9" s="1"/>
      <c r="C9" s="12"/>
      <c r="D9" s="25"/>
      <c r="E9" s="12"/>
      <c r="F9" s="25"/>
      <c r="G9" s="12"/>
      <c r="H9" s="25"/>
      <c r="I9" s="12"/>
      <c r="J9" s="25"/>
      <c r="K9" s="12"/>
      <c r="L9" s="25"/>
      <c r="M9" s="12"/>
      <c r="N9" s="25"/>
      <c r="O9" s="12"/>
      <c r="P9" s="25"/>
      <c r="Q9" s="12"/>
      <c r="R9" s="25"/>
      <c r="S9" s="12"/>
      <c r="T9" s="25"/>
      <c r="U9" s="12"/>
      <c r="V9" s="25"/>
      <c r="W9" s="12"/>
      <c r="X9" s="25"/>
      <c r="Y9" s="12"/>
      <c r="Z9" s="25"/>
      <c r="AA9" s="12"/>
      <c r="AB9" s="25"/>
    </row>
    <row r="10" spans="1:28" s="14" customFormat="1" ht="15" customHeight="1" x14ac:dyDescent="0.35">
      <c r="A10" s="13"/>
      <c r="C10" s="15"/>
      <c r="D10" s="104">
        <v>45930</v>
      </c>
      <c r="E10" s="15"/>
      <c r="F10" s="104">
        <v>45838</v>
      </c>
      <c r="G10" s="15"/>
      <c r="H10" s="104">
        <v>45747</v>
      </c>
      <c r="I10" s="15"/>
      <c r="J10" s="104">
        <v>45657</v>
      </c>
      <c r="K10" s="15"/>
      <c r="L10" s="104">
        <v>45565</v>
      </c>
      <c r="M10" s="15"/>
      <c r="N10" s="104">
        <v>45473</v>
      </c>
      <c r="O10" s="15"/>
      <c r="P10" s="104">
        <v>45382</v>
      </c>
      <c r="Q10" s="15"/>
      <c r="R10" s="104">
        <v>45291</v>
      </c>
      <c r="S10" s="15"/>
      <c r="T10" s="104">
        <v>44926</v>
      </c>
      <c r="U10" s="15"/>
      <c r="V10" s="104">
        <v>44561</v>
      </c>
      <c r="W10" s="15"/>
      <c r="X10" s="104">
        <v>44196</v>
      </c>
      <c r="Y10" s="15"/>
      <c r="Z10" s="104">
        <v>43830</v>
      </c>
      <c r="AA10" s="15"/>
      <c r="AB10" s="104">
        <v>43465</v>
      </c>
    </row>
    <row r="11" spans="1:28" s="14" customFormat="1" ht="15" customHeight="1" x14ac:dyDescent="0.35">
      <c r="A11" s="13"/>
      <c r="B11" s="97" t="s">
        <v>4</v>
      </c>
      <c r="C11" s="5"/>
      <c r="D11" s="12"/>
      <c r="E11" s="5"/>
      <c r="F11" s="12"/>
      <c r="G11" s="5"/>
      <c r="H11" s="12"/>
      <c r="I11" s="5"/>
      <c r="J11" s="12"/>
      <c r="K11" s="5"/>
      <c r="L11" s="12"/>
      <c r="M11" s="5"/>
      <c r="N11" s="12"/>
      <c r="O11" s="5"/>
      <c r="P11" s="12"/>
      <c r="Q11" s="5"/>
      <c r="R11" s="12"/>
      <c r="S11" s="5"/>
      <c r="T11" s="12"/>
      <c r="U11" s="5"/>
      <c r="V11" s="12"/>
      <c r="W11" s="5"/>
      <c r="X11" s="12"/>
      <c r="Y11" s="5"/>
      <c r="Z11" s="12"/>
      <c r="AA11" s="5"/>
      <c r="AB11" s="12"/>
    </row>
    <row r="12" spans="1:28" s="3" customFormat="1" ht="15" customHeight="1" x14ac:dyDescent="0.35">
      <c r="A12" s="1"/>
      <c r="B12" s="98" t="s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6"/>
      <c r="W12" s="12"/>
      <c r="X12" s="16"/>
      <c r="Y12" s="12"/>
      <c r="Z12" s="16"/>
      <c r="AA12" s="12"/>
      <c r="AB12" s="16"/>
    </row>
    <row r="13" spans="1:28" s="3" customFormat="1" ht="15" customHeight="1" x14ac:dyDescent="0.35">
      <c r="A13" s="1"/>
      <c r="B13" s="96" t="s">
        <v>6</v>
      </c>
      <c r="C13" s="17"/>
      <c r="D13" s="94">
        <v>28228</v>
      </c>
      <c r="E13" s="17"/>
      <c r="F13" s="94">
        <v>54308</v>
      </c>
      <c r="G13" s="17"/>
      <c r="H13" s="94">
        <v>116099</v>
      </c>
      <c r="I13" s="17"/>
      <c r="J13" s="94">
        <v>158084</v>
      </c>
      <c r="K13" s="17"/>
      <c r="L13" s="94">
        <v>153653</v>
      </c>
      <c r="M13" s="17"/>
      <c r="N13" s="94">
        <v>159973</v>
      </c>
      <c r="O13" s="17"/>
      <c r="P13" s="94">
        <v>29937</v>
      </c>
      <c r="Q13" s="17"/>
      <c r="R13" s="94">
        <v>50456</v>
      </c>
      <c r="S13" s="17"/>
      <c r="T13" s="94">
        <v>49620</v>
      </c>
      <c r="U13" s="17"/>
      <c r="V13" s="94">
        <v>87468</v>
      </c>
      <c r="W13" s="17"/>
      <c r="X13" s="94">
        <v>64680</v>
      </c>
      <c r="Y13" s="17"/>
      <c r="Z13" s="94">
        <v>49606</v>
      </c>
      <c r="AA13" s="17"/>
      <c r="AB13" s="94">
        <v>45497</v>
      </c>
    </row>
    <row r="14" spans="1:28" s="3" customFormat="1" ht="15" customHeight="1" x14ac:dyDescent="0.35">
      <c r="A14" s="1"/>
      <c r="B14" s="96" t="s">
        <v>136</v>
      </c>
      <c r="C14" s="17"/>
      <c r="D14" s="94">
        <v>19812</v>
      </c>
      <c r="E14" s="17"/>
      <c r="F14" s="94">
        <v>12197</v>
      </c>
      <c r="G14" s="17"/>
      <c r="H14" s="94">
        <v>21348</v>
      </c>
      <c r="I14" s="17"/>
      <c r="J14" s="94">
        <v>1837</v>
      </c>
      <c r="K14" s="17"/>
      <c r="L14" s="94">
        <v>13831</v>
      </c>
      <c r="M14" s="17"/>
      <c r="N14" s="94">
        <v>5658</v>
      </c>
      <c r="O14" s="17"/>
      <c r="P14" s="94">
        <v>4112</v>
      </c>
      <c r="Q14" s="17"/>
      <c r="R14" s="94">
        <v>9920</v>
      </c>
      <c r="S14" s="17"/>
      <c r="T14" s="94">
        <v>3703</v>
      </c>
      <c r="U14" s="17"/>
      <c r="V14" s="94">
        <v>0</v>
      </c>
      <c r="W14" s="17"/>
      <c r="X14" s="94">
        <v>0</v>
      </c>
      <c r="Y14" s="17"/>
      <c r="Z14" s="94">
        <v>0</v>
      </c>
      <c r="AA14" s="17"/>
      <c r="AB14" s="94">
        <v>0</v>
      </c>
    </row>
    <row r="15" spans="1:28" s="3" customFormat="1" ht="15" customHeight="1" x14ac:dyDescent="0.35">
      <c r="A15" s="1"/>
      <c r="B15" s="96" t="s">
        <v>7</v>
      </c>
      <c r="C15" s="17"/>
      <c r="D15" s="94">
        <v>163640</v>
      </c>
      <c r="E15" s="17"/>
      <c r="F15" s="94">
        <v>149002</v>
      </c>
      <c r="G15" s="17"/>
      <c r="H15" s="94">
        <v>147286</v>
      </c>
      <c r="I15" s="17"/>
      <c r="J15" s="94">
        <v>142504</v>
      </c>
      <c r="K15" s="17"/>
      <c r="L15" s="94">
        <v>154667</v>
      </c>
      <c r="M15" s="17"/>
      <c r="N15" s="94">
        <v>133090</v>
      </c>
      <c r="O15" s="17"/>
      <c r="P15" s="94">
        <v>140117</v>
      </c>
      <c r="Q15" s="17"/>
      <c r="R15" s="94">
        <v>125809</v>
      </c>
      <c r="S15" s="17"/>
      <c r="T15" s="94">
        <v>134999</v>
      </c>
      <c r="U15" s="17"/>
      <c r="V15" s="94">
        <v>95121</v>
      </c>
      <c r="W15" s="17"/>
      <c r="X15" s="94">
        <v>100296</v>
      </c>
      <c r="Y15" s="17"/>
      <c r="Z15" s="94">
        <v>62196</v>
      </c>
      <c r="AA15" s="17"/>
      <c r="AB15" s="94">
        <v>70987</v>
      </c>
    </row>
    <row r="16" spans="1:28" s="3" customFormat="1" ht="15" customHeight="1" x14ac:dyDescent="0.35">
      <c r="A16" s="1"/>
      <c r="B16" s="96" t="s">
        <v>8</v>
      </c>
      <c r="C16" s="17"/>
      <c r="D16" s="94">
        <v>83744</v>
      </c>
      <c r="E16" s="17"/>
      <c r="F16" s="94">
        <v>103977</v>
      </c>
      <c r="G16" s="17"/>
      <c r="H16" s="94">
        <v>113012</v>
      </c>
      <c r="I16" s="17"/>
      <c r="J16" s="94">
        <v>117157</v>
      </c>
      <c r="K16" s="17"/>
      <c r="L16" s="94">
        <v>132565</v>
      </c>
      <c r="M16" s="17"/>
      <c r="N16" s="94">
        <v>127762</v>
      </c>
      <c r="O16" s="17"/>
      <c r="P16" s="94">
        <v>123538</v>
      </c>
      <c r="Q16" s="17"/>
      <c r="R16" s="94">
        <v>100344</v>
      </c>
      <c r="S16" s="17"/>
      <c r="T16" s="94">
        <v>93435</v>
      </c>
      <c r="U16" s="17"/>
      <c r="V16" s="94">
        <v>81442</v>
      </c>
      <c r="W16" s="17"/>
      <c r="X16" s="94">
        <v>61989</v>
      </c>
      <c r="Y16" s="17"/>
      <c r="Z16" s="94">
        <v>55657</v>
      </c>
      <c r="AA16" s="17"/>
      <c r="AB16" s="94">
        <v>41211</v>
      </c>
    </row>
    <row r="17" spans="1:28" s="3" customFormat="1" ht="15" customHeight="1" x14ac:dyDescent="0.35">
      <c r="A17" s="1"/>
      <c r="B17" s="96" t="s">
        <v>9</v>
      </c>
      <c r="C17" s="17"/>
      <c r="D17" s="94">
        <v>31006</v>
      </c>
      <c r="E17" s="17"/>
      <c r="F17" s="94">
        <v>26883</v>
      </c>
      <c r="G17" s="17"/>
      <c r="H17" s="94">
        <v>25444</v>
      </c>
      <c r="I17" s="17"/>
      <c r="J17" s="94">
        <v>28782</v>
      </c>
      <c r="K17" s="17"/>
      <c r="L17" s="94">
        <v>26359</v>
      </c>
      <c r="M17" s="17"/>
      <c r="N17" s="94">
        <v>26671</v>
      </c>
      <c r="O17" s="17"/>
      <c r="P17" s="94">
        <v>27919</v>
      </c>
      <c r="Q17" s="17"/>
      <c r="R17" s="94">
        <v>30141</v>
      </c>
      <c r="S17" s="17"/>
      <c r="T17" s="94">
        <v>34330</v>
      </c>
      <c r="U17" s="17"/>
      <c r="V17" s="94">
        <v>25226</v>
      </c>
      <c r="W17" s="17"/>
      <c r="X17" s="94">
        <v>23562</v>
      </c>
      <c r="Y17" s="17"/>
      <c r="Z17" s="94">
        <v>11581</v>
      </c>
      <c r="AA17" s="17"/>
      <c r="AB17" s="94">
        <v>15160</v>
      </c>
    </row>
    <row r="18" spans="1:28" s="3" customFormat="1" ht="15" customHeight="1" x14ac:dyDescent="0.35">
      <c r="A18" s="1"/>
      <c r="B18" s="96" t="s">
        <v>10</v>
      </c>
      <c r="C18" s="17"/>
      <c r="D18" s="94">
        <v>27821</v>
      </c>
      <c r="E18" s="17"/>
      <c r="F18" s="94">
        <v>34072</v>
      </c>
      <c r="G18" s="17"/>
      <c r="H18" s="94">
        <v>36680</v>
      </c>
      <c r="I18" s="17"/>
      <c r="J18" s="94">
        <v>41929</v>
      </c>
      <c r="K18" s="17"/>
      <c r="L18" s="94">
        <v>42236</v>
      </c>
      <c r="M18" s="17"/>
      <c r="N18" s="94">
        <v>41911</v>
      </c>
      <c r="O18" s="17"/>
      <c r="P18" s="94">
        <v>40380</v>
      </c>
      <c r="Q18" s="17"/>
      <c r="R18" s="94">
        <v>39008</v>
      </c>
      <c r="S18" s="17"/>
      <c r="T18" s="94">
        <v>41125</v>
      </c>
      <c r="U18" s="17"/>
      <c r="V18" s="94">
        <v>32770</v>
      </c>
      <c r="W18" s="17"/>
      <c r="X18" s="94">
        <v>37139</v>
      </c>
      <c r="Y18" s="17"/>
      <c r="Z18" s="94">
        <v>41060</v>
      </c>
      <c r="AA18" s="17"/>
      <c r="AB18" s="94">
        <v>16734</v>
      </c>
    </row>
    <row r="19" spans="1:28" s="3" customFormat="1" ht="15" customHeight="1" x14ac:dyDescent="0.35">
      <c r="A19" s="1"/>
      <c r="B19" s="96" t="s">
        <v>11</v>
      </c>
      <c r="C19" s="17"/>
      <c r="D19" s="95">
        <v>6276</v>
      </c>
      <c r="E19" s="17"/>
      <c r="F19" s="95">
        <v>5165</v>
      </c>
      <c r="G19" s="17"/>
      <c r="H19" s="95">
        <v>5149</v>
      </c>
      <c r="I19" s="17"/>
      <c r="J19" s="95">
        <v>4544</v>
      </c>
      <c r="K19" s="17"/>
      <c r="L19" s="95">
        <v>6947</v>
      </c>
      <c r="M19" s="17"/>
      <c r="N19" s="95">
        <v>6606</v>
      </c>
      <c r="O19" s="17"/>
      <c r="P19" s="95">
        <v>9551</v>
      </c>
      <c r="Q19" s="17"/>
      <c r="R19" s="95">
        <v>6909</v>
      </c>
      <c r="S19" s="17"/>
      <c r="T19" s="95">
        <v>5494</v>
      </c>
      <c r="U19" s="17"/>
      <c r="V19" s="95">
        <v>4873</v>
      </c>
      <c r="W19" s="17"/>
      <c r="X19" s="95">
        <v>2356</v>
      </c>
      <c r="Y19" s="17"/>
      <c r="Z19" s="95">
        <v>1452</v>
      </c>
      <c r="AA19" s="17"/>
      <c r="AB19" s="95">
        <v>3484</v>
      </c>
    </row>
    <row r="20" spans="1:28" s="3" customFormat="1" ht="10" customHeight="1" x14ac:dyDescent="0.35">
      <c r="A20" s="1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s="18" customFormat="1" ht="15" customHeight="1" x14ac:dyDescent="0.35">
      <c r="A21" s="1"/>
      <c r="B21" s="98" t="s">
        <v>12</v>
      </c>
      <c r="C21" s="19"/>
      <c r="D21" s="99">
        <v>360527</v>
      </c>
      <c r="E21" s="19"/>
      <c r="F21" s="99">
        <v>385604</v>
      </c>
      <c r="G21" s="19"/>
      <c r="H21" s="99">
        <v>465018</v>
      </c>
      <c r="I21" s="19"/>
      <c r="J21" s="99">
        <v>494837</v>
      </c>
      <c r="K21" s="12"/>
      <c r="L21" s="99">
        <v>530258</v>
      </c>
      <c r="M21" s="12"/>
      <c r="N21" s="99">
        <v>501671</v>
      </c>
      <c r="O21" s="12"/>
      <c r="P21" s="99">
        <v>375554</v>
      </c>
      <c r="Q21" s="12"/>
      <c r="R21" s="99">
        <v>362587</v>
      </c>
      <c r="S21" s="12"/>
      <c r="T21" s="99">
        <v>362706</v>
      </c>
      <c r="U21" s="19"/>
      <c r="V21" s="99">
        <v>326900</v>
      </c>
      <c r="W21" s="19"/>
      <c r="X21" s="99">
        <v>290022</v>
      </c>
      <c r="Y21" s="19"/>
      <c r="Z21" s="99">
        <v>221552</v>
      </c>
      <c r="AA21" s="19"/>
      <c r="AB21" s="99">
        <v>193073</v>
      </c>
    </row>
    <row r="22" spans="1:28" s="3" customFormat="1" ht="10" customHeight="1" x14ac:dyDescent="0.35">
      <c r="A22" s="18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s="3" customFormat="1" ht="15" customHeight="1" x14ac:dyDescent="0.35">
      <c r="A23" s="1"/>
      <c r="B23" s="98" t="s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s="3" customFormat="1" ht="15" customHeight="1" x14ac:dyDescent="0.35">
      <c r="A24" s="1"/>
      <c r="B24" s="96" t="s">
        <v>14</v>
      </c>
      <c r="C24" s="17"/>
      <c r="D24" s="95">
        <v>0</v>
      </c>
      <c r="E24" s="17"/>
      <c r="F24" s="95">
        <v>0</v>
      </c>
      <c r="G24" s="17"/>
      <c r="H24" s="95">
        <v>0</v>
      </c>
      <c r="I24" s="17"/>
      <c r="J24" s="95">
        <v>0</v>
      </c>
      <c r="K24" s="17"/>
      <c r="L24" s="95">
        <v>0</v>
      </c>
      <c r="M24" s="17"/>
      <c r="N24" s="95">
        <v>0</v>
      </c>
      <c r="O24" s="17"/>
      <c r="P24" s="95">
        <v>0</v>
      </c>
      <c r="Q24" s="17"/>
      <c r="R24" s="95">
        <v>0</v>
      </c>
      <c r="S24" s="17"/>
      <c r="T24" s="95">
        <v>0</v>
      </c>
      <c r="U24" s="17"/>
      <c r="V24" s="95">
        <v>0</v>
      </c>
      <c r="W24" s="17"/>
      <c r="X24" s="95">
        <v>0</v>
      </c>
      <c r="Y24" s="17"/>
      <c r="Z24" s="95">
        <v>255</v>
      </c>
      <c r="AA24" s="17"/>
      <c r="AB24" s="95">
        <v>25917</v>
      </c>
    </row>
    <row r="25" spans="1:28" s="3" customFormat="1" ht="10" customHeight="1" x14ac:dyDescent="0.35">
      <c r="A25" s="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s="18" customFormat="1" ht="15" customHeight="1" x14ac:dyDescent="0.35">
      <c r="A26" s="1"/>
      <c r="B26" s="98" t="s">
        <v>15</v>
      </c>
      <c r="C26" s="19"/>
      <c r="D26" s="99">
        <v>0</v>
      </c>
      <c r="E26" s="19"/>
      <c r="F26" s="99">
        <v>0</v>
      </c>
      <c r="G26" s="19"/>
      <c r="H26" s="99">
        <v>0</v>
      </c>
      <c r="I26" s="19"/>
      <c r="J26" s="99">
        <v>0</v>
      </c>
      <c r="K26" s="19"/>
      <c r="L26" s="99">
        <v>0</v>
      </c>
      <c r="M26" s="19"/>
      <c r="N26" s="99">
        <v>0</v>
      </c>
      <c r="O26" s="19"/>
      <c r="P26" s="99">
        <v>0</v>
      </c>
      <c r="Q26" s="19"/>
      <c r="R26" s="99">
        <v>0</v>
      </c>
      <c r="S26" s="19"/>
      <c r="T26" s="99">
        <v>0</v>
      </c>
      <c r="U26" s="19"/>
      <c r="V26" s="99">
        <v>0</v>
      </c>
      <c r="W26" s="19"/>
      <c r="X26" s="99">
        <v>0</v>
      </c>
      <c r="Y26" s="19"/>
      <c r="Z26" s="99">
        <v>255</v>
      </c>
      <c r="AA26" s="19"/>
      <c r="AB26" s="99">
        <v>25917</v>
      </c>
    </row>
    <row r="27" spans="1:28" s="3" customFormat="1" ht="10" customHeight="1" x14ac:dyDescent="0.35">
      <c r="A27" s="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s="3" customFormat="1" ht="15" customHeight="1" x14ac:dyDescent="0.35">
      <c r="A28" s="1"/>
      <c r="B28" s="98" t="s">
        <v>16</v>
      </c>
      <c r="C28" s="12"/>
      <c r="D28" s="16"/>
      <c r="E28" s="12"/>
      <c r="F28" s="16"/>
      <c r="G28" s="12"/>
      <c r="H28" s="16"/>
      <c r="I28" s="12"/>
      <c r="J28" s="16"/>
      <c r="K28" s="12"/>
      <c r="L28" s="16"/>
      <c r="M28" s="12"/>
      <c r="N28" s="16"/>
      <c r="O28" s="12"/>
      <c r="P28" s="16"/>
      <c r="Q28" s="12"/>
      <c r="R28" s="16"/>
      <c r="S28" s="12"/>
      <c r="T28" s="16"/>
      <c r="U28" s="12"/>
      <c r="V28" s="16"/>
      <c r="W28" s="12"/>
      <c r="X28" s="16"/>
      <c r="Y28" s="12"/>
      <c r="Z28" s="16"/>
      <c r="AA28" s="12"/>
      <c r="AB28" s="16"/>
    </row>
    <row r="29" spans="1:28" s="3" customFormat="1" ht="15" customHeight="1" x14ac:dyDescent="0.35">
      <c r="A29" s="1"/>
      <c r="B29" s="96" t="s">
        <v>7</v>
      </c>
      <c r="C29" s="17"/>
      <c r="D29" s="94">
        <v>65387</v>
      </c>
      <c r="E29" s="17"/>
      <c r="F29" s="94">
        <v>58613</v>
      </c>
      <c r="G29" s="17"/>
      <c r="H29" s="94">
        <v>46327</v>
      </c>
      <c r="I29" s="17"/>
      <c r="J29" s="94">
        <v>40359</v>
      </c>
      <c r="K29" s="17"/>
      <c r="L29" s="94">
        <v>1698</v>
      </c>
      <c r="M29" s="17"/>
      <c r="N29" s="94">
        <v>6499</v>
      </c>
      <c r="O29" s="17"/>
      <c r="P29" s="94">
        <v>5323</v>
      </c>
      <c r="Q29" s="17"/>
      <c r="R29" s="94">
        <v>4766</v>
      </c>
      <c r="S29" s="17"/>
      <c r="T29" s="94">
        <v>13267</v>
      </c>
      <c r="U29" s="17"/>
      <c r="V29" s="94">
        <v>0</v>
      </c>
      <c r="W29" s="17"/>
      <c r="X29" s="94">
        <v>2377</v>
      </c>
      <c r="Y29" s="17"/>
      <c r="Z29" s="94">
        <v>3771</v>
      </c>
      <c r="AA29" s="17"/>
      <c r="AB29" s="94">
        <v>4793</v>
      </c>
    </row>
    <row r="30" spans="1:28" s="3" customFormat="1" ht="15" customHeight="1" x14ac:dyDescent="0.35">
      <c r="A30" s="1"/>
      <c r="B30" s="96" t="s">
        <v>8</v>
      </c>
      <c r="C30" s="17"/>
      <c r="D30" s="94">
        <v>4539</v>
      </c>
      <c r="E30" s="17"/>
      <c r="F30" s="94">
        <v>1876</v>
      </c>
      <c r="G30" s="17"/>
      <c r="H30" s="94">
        <v>0</v>
      </c>
      <c r="I30" s="17"/>
      <c r="J30" s="94">
        <v>0</v>
      </c>
      <c r="K30" s="17"/>
      <c r="L30" s="94">
        <v>0</v>
      </c>
      <c r="M30" s="17"/>
      <c r="N30" s="94">
        <v>0</v>
      </c>
      <c r="O30" s="17"/>
      <c r="P30" s="94">
        <v>0</v>
      </c>
      <c r="Q30" s="17"/>
      <c r="R30" s="94">
        <v>0</v>
      </c>
      <c r="S30" s="17"/>
      <c r="T30" s="94">
        <v>0</v>
      </c>
      <c r="U30" s="17"/>
      <c r="V30" s="94">
        <v>0</v>
      </c>
      <c r="W30" s="17"/>
      <c r="X30" s="94">
        <v>0</v>
      </c>
      <c r="Y30" s="17"/>
      <c r="Z30" s="94">
        <v>0</v>
      </c>
      <c r="AA30" s="17"/>
      <c r="AB30" s="94">
        <v>0</v>
      </c>
    </row>
    <row r="31" spans="1:28" s="3" customFormat="1" ht="15" customHeight="1" x14ac:dyDescent="0.35">
      <c r="A31" s="1"/>
      <c r="B31" s="96" t="s">
        <v>9</v>
      </c>
      <c r="C31" s="17"/>
      <c r="D31" s="94">
        <v>0</v>
      </c>
      <c r="E31" s="17"/>
      <c r="F31" s="94">
        <v>0</v>
      </c>
      <c r="G31" s="17"/>
      <c r="H31" s="94">
        <v>0</v>
      </c>
      <c r="I31" s="17"/>
      <c r="J31" s="94">
        <v>0</v>
      </c>
      <c r="K31" s="17"/>
      <c r="L31" s="94">
        <v>0</v>
      </c>
      <c r="M31" s="17"/>
      <c r="N31" s="94">
        <v>0</v>
      </c>
      <c r="O31" s="17"/>
      <c r="P31" s="94">
        <v>0</v>
      </c>
      <c r="Q31" s="17"/>
      <c r="R31" s="94">
        <v>0</v>
      </c>
      <c r="S31" s="17"/>
      <c r="T31" s="94">
        <v>0</v>
      </c>
      <c r="U31" s="17"/>
      <c r="V31" s="94">
        <v>0</v>
      </c>
      <c r="W31" s="17"/>
      <c r="X31" s="94">
        <v>324</v>
      </c>
      <c r="Y31" s="17"/>
      <c r="Z31" s="94">
        <v>10123</v>
      </c>
      <c r="AA31" s="17"/>
      <c r="AB31" s="94">
        <v>5626</v>
      </c>
    </row>
    <row r="32" spans="1:28" s="3" customFormat="1" ht="15" customHeight="1" x14ac:dyDescent="0.35">
      <c r="A32" s="1"/>
      <c r="B32" s="96" t="s">
        <v>18</v>
      </c>
      <c r="C32" s="17"/>
      <c r="D32" s="94">
        <v>64238</v>
      </c>
      <c r="E32" s="17"/>
      <c r="F32" s="94">
        <v>57651</v>
      </c>
      <c r="G32" s="17"/>
      <c r="H32" s="94">
        <v>32153</v>
      </c>
      <c r="I32" s="17"/>
      <c r="J32" s="94">
        <v>32599</v>
      </c>
      <c r="K32" s="17"/>
      <c r="L32" s="94">
        <v>33123</v>
      </c>
      <c r="M32" s="17"/>
      <c r="N32" s="94">
        <v>31333</v>
      </c>
      <c r="O32" s="17"/>
      <c r="P32" s="94">
        <v>1854</v>
      </c>
      <c r="Q32" s="17"/>
      <c r="R32" s="94">
        <v>1754</v>
      </c>
      <c r="S32" s="17"/>
      <c r="T32" s="94">
        <v>212</v>
      </c>
      <c r="U32" s="17"/>
      <c r="V32" s="94">
        <v>11737</v>
      </c>
      <c r="W32" s="17"/>
      <c r="X32" s="94">
        <v>19395</v>
      </c>
      <c r="Y32" s="17"/>
      <c r="Z32" s="94">
        <v>14787</v>
      </c>
      <c r="AA32" s="17"/>
      <c r="AB32" s="94">
        <v>11456</v>
      </c>
    </row>
    <row r="33" spans="1:35" s="3" customFormat="1" ht="15" customHeight="1" x14ac:dyDescent="0.35">
      <c r="A33" s="1"/>
      <c r="B33" s="96" t="s">
        <v>142</v>
      </c>
      <c r="C33" s="17"/>
      <c r="D33" s="94">
        <v>404</v>
      </c>
      <c r="E33" s="17"/>
      <c r="F33" s="94">
        <v>240</v>
      </c>
      <c r="G33" s="17"/>
      <c r="H33" s="94">
        <v>747</v>
      </c>
      <c r="I33" s="17"/>
      <c r="J33" s="94">
        <v>971</v>
      </c>
      <c r="K33" s="17"/>
      <c r="L33" s="94">
        <v>738</v>
      </c>
      <c r="M33" s="17"/>
      <c r="N33" s="94">
        <v>345</v>
      </c>
      <c r="O33" s="17"/>
      <c r="P33" s="94">
        <v>0</v>
      </c>
      <c r="Q33" s="17"/>
      <c r="R33" s="94">
        <v>0</v>
      </c>
      <c r="S33" s="17"/>
      <c r="T33" s="94">
        <v>0</v>
      </c>
      <c r="U33" s="17"/>
      <c r="V33" s="94">
        <v>0</v>
      </c>
      <c r="W33" s="17"/>
      <c r="X33" s="94">
        <v>0</v>
      </c>
      <c r="Y33" s="17"/>
      <c r="Z33" s="94">
        <v>0</v>
      </c>
      <c r="AA33" s="17"/>
      <c r="AB33" s="94">
        <v>0</v>
      </c>
      <c r="AC33" s="18"/>
      <c r="AD33" s="18"/>
      <c r="AE33" s="18"/>
      <c r="AF33" s="18"/>
      <c r="AG33" s="18"/>
      <c r="AH33" s="18"/>
      <c r="AI33" s="18"/>
    </row>
    <row r="34" spans="1:35" s="3" customFormat="1" ht="15" customHeight="1" x14ac:dyDescent="0.35">
      <c r="A34" s="1"/>
      <c r="B34" s="96" t="s">
        <v>10</v>
      </c>
      <c r="C34" s="17"/>
      <c r="D34" s="94">
        <v>26580</v>
      </c>
      <c r="E34" s="17"/>
      <c r="F34" s="94">
        <v>33223</v>
      </c>
      <c r="G34" s="17"/>
      <c r="H34" s="94">
        <v>39197</v>
      </c>
      <c r="I34" s="17"/>
      <c r="J34" s="94">
        <v>46156</v>
      </c>
      <c r="K34" s="17"/>
      <c r="L34" s="94">
        <v>46016</v>
      </c>
      <c r="M34" s="17"/>
      <c r="N34" s="94">
        <v>44912</v>
      </c>
      <c r="O34" s="17"/>
      <c r="P34" s="94">
        <v>49096</v>
      </c>
      <c r="Q34" s="17"/>
      <c r="R34" s="94">
        <v>52891</v>
      </c>
      <c r="S34" s="17"/>
      <c r="T34" s="94">
        <v>36112</v>
      </c>
      <c r="U34" s="17"/>
      <c r="V34" s="94">
        <v>13225</v>
      </c>
      <c r="W34" s="17"/>
      <c r="X34" s="94">
        <v>11460</v>
      </c>
      <c r="Y34" s="17"/>
      <c r="Z34" s="94">
        <v>18973</v>
      </c>
      <c r="AA34" s="17"/>
      <c r="AB34" s="94">
        <v>12263</v>
      </c>
    </row>
    <row r="35" spans="1:35" s="3" customFormat="1" ht="15" customHeight="1" x14ac:dyDescent="0.35">
      <c r="A35" s="1"/>
      <c r="B35" s="96" t="s">
        <v>19</v>
      </c>
      <c r="C35" s="17"/>
      <c r="D35" s="94">
        <v>1646</v>
      </c>
      <c r="E35" s="17"/>
      <c r="F35" s="94">
        <v>1716</v>
      </c>
      <c r="G35" s="17"/>
      <c r="H35" s="94">
        <v>1459</v>
      </c>
      <c r="I35" s="17"/>
      <c r="J35" s="94">
        <v>1293</v>
      </c>
      <c r="K35" s="17"/>
      <c r="L35" s="94">
        <v>1220</v>
      </c>
      <c r="M35" s="17"/>
      <c r="N35" s="94">
        <v>1197</v>
      </c>
      <c r="O35" s="17"/>
      <c r="P35" s="94">
        <v>1123</v>
      </c>
      <c r="Q35" s="17"/>
      <c r="R35" s="94">
        <v>1151</v>
      </c>
      <c r="S35" s="17"/>
      <c r="T35" s="94">
        <v>1167</v>
      </c>
      <c r="U35" s="17"/>
      <c r="V35" s="94">
        <v>1373</v>
      </c>
      <c r="W35" s="17"/>
      <c r="X35" s="94">
        <v>2364</v>
      </c>
      <c r="Y35" s="17"/>
      <c r="Z35" s="94">
        <v>12172</v>
      </c>
      <c r="AA35" s="17"/>
      <c r="AB35" s="94">
        <v>11679</v>
      </c>
    </row>
    <row r="36" spans="1:35" s="3" customFormat="1" ht="15" customHeight="1" x14ac:dyDescent="0.35">
      <c r="A36" s="1"/>
      <c r="B36" s="96" t="s">
        <v>11</v>
      </c>
      <c r="C36" s="17"/>
      <c r="D36" s="94">
        <v>433</v>
      </c>
      <c r="E36" s="17"/>
      <c r="F36" s="94">
        <v>517</v>
      </c>
      <c r="G36" s="17"/>
      <c r="H36" s="94">
        <v>601</v>
      </c>
      <c r="I36" s="17"/>
      <c r="J36" s="94">
        <v>317</v>
      </c>
      <c r="K36" s="17"/>
      <c r="L36" s="94">
        <v>217</v>
      </c>
      <c r="M36" s="17"/>
      <c r="N36" s="94">
        <v>255</v>
      </c>
      <c r="O36" s="17"/>
      <c r="P36" s="94">
        <v>204</v>
      </c>
      <c r="Q36" s="17"/>
      <c r="R36" s="94">
        <v>23</v>
      </c>
      <c r="S36" s="17"/>
      <c r="T36" s="94">
        <v>409</v>
      </c>
      <c r="U36" s="17"/>
      <c r="V36" s="94">
        <v>69</v>
      </c>
      <c r="W36" s="17"/>
      <c r="X36" s="94">
        <v>2905</v>
      </c>
      <c r="Y36" s="17"/>
      <c r="Z36" s="94">
        <v>2988</v>
      </c>
      <c r="AA36" s="17"/>
      <c r="AB36" s="94">
        <v>8320</v>
      </c>
    </row>
    <row r="37" spans="1:35" s="22" customFormat="1" ht="10" customHeight="1" x14ac:dyDescent="0.35">
      <c r="A37" s="1"/>
      <c r="B37" s="20"/>
      <c r="C37" s="21"/>
      <c r="D37" s="4"/>
      <c r="E37" s="21"/>
      <c r="F37" s="4"/>
      <c r="G37" s="21"/>
      <c r="H37" s="4"/>
      <c r="I37" s="21"/>
      <c r="J37" s="4"/>
      <c r="K37" s="21"/>
      <c r="L37" s="4"/>
      <c r="M37" s="21"/>
      <c r="N37" s="4"/>
      <c r="O37" s="21"/>
      <c r="P37" s="4"/>
      <c r="Q37" s="21"/>
      <c r="R37" s="4"/>
      <c r="S37" s="21"/>
      <c r="T37" s="4"/>
      <c r="U37" s="21"/>
      <c r="V37" s="4"/>
      <c r="W37" s="21"/>
      <c r="X37" s="4"/>
      <c r="Y37" s="21"/>
      <c r="Z37" s="4"/>
      <c r="AA37" s="21"/>
      <c r="AB37" s="4"/>
    </row>
    <row r="38" spans="1:35" s="3" customFormat="1" ht="15" customHeight="1" x14ac:dyDescent="0.35">
      <c r="A38" s="1"/>
      <c r="B38" s="96" t="s">
        <v>20</v>
      </c>
      <c r="C38" s="17"/>
      <c r="D38" s="94">
        <v>35075</v>
      </c>
      <c r="E38" s="17"/>
      <c r="F38" s="94">
        <v>37275</v>
      </c>
      <c r="G38" s="17"/>
      <c r="H38" s="94">
        <v>39157</v>
      </c>
      <c r="I38" s="17"/>
      <c r="J38" s="94">
        <v>41316</v>
      </c>
      <c r="K38" s="17"/>
      <c r="L38" s="94">
        <v>41940</v>
      </c>
      <c r="M38" s="17"/>
      <c r="N38" s="94">
        <v>43905</v>
      </c>
      <c r="O38" s="17"/>
      <c r="P38" s="94">
        <v>39351</v>
      </c>
      <c r="Q38" s="17"/>
      <c r="R38" s="94">
        <v>40422</v>
      </c>
      <c r="S38" s="17"/>
      <c r="T38" s="94">
        <v>37571</v>
      </c>
      <c r="U38" s="17"/>
      <c r="V38" s="94">
        <v>38702</v>
      </c>
      <c r="W38" s="17"/>
      <c r="X38" s="94">
        <v>18540</v>
      </c>
      <c r="Y38" s="17"/>
      <c r="Z38" s="94">
        <v>19070</v>
      </c>
      <c r="AA38" s="17"/>
      <c r="AB38" s="94">
        <v>11785</v>
      </c>
    </row>
    <row r="39" spans="1:35" s="3" customFormat="1" ht="15" customHeight="1" x14ac:dyDescent="0.35">
      <c r="A39" s="1"/>
      <c r="B39" s="96" t="s">
        <v>21</v>
      </c>
      <c r="C39" s="17"/>
      <c r="D39" s="95">
        <v>70984</v>
      </c>
      <c r="E39" s="17"/>
      <c r="F39" s="95">
        <v>67328</v>
      </c>
      <c r="G39" s="17"/>
      <c r="H39" s="95">
        <v>64497</v>
      </c>
      <c r="I39" s="17"/>
      <c r="J39" s="95">
        <v>61834</v>
      </c>
      <c r="K39" s="17"/>
      <c r="L39" s="95">
        <v>58266</v>
      </c>
      <c r="M39" s="17"/>
      <c r="N39" s="95">
        <v>56915</v>
      </c>
      <c r="O39" s="17"/>
      <c r="P39" s="95">
        <v>53242</v>
      </c>
      <c r="Q39" s="17"/>
      <c r="R39" s="95">
        <v>52912</v>
      </c>
      <c r="S39" s="17"/>
      <c r="T39" s="95">
        <v>45175</v>
      </c>
      <c r="U39" s="17"/>
      <c r="V39" s="95">
        <v>37985</v>
      </c>
      <c r="W39" s="17"/>
      <c r="X39" s="95">
        <v>29217</v>
      </c>
      <c r="Y39" s="17"/>
      <c r="Z39" s="95">
        <v>21849</v>
      </c>
      <c r="AA39" s="17"/>
      <c r="AB39" s="95">
        <v>48073</v>
      </c>
    </row>
    <row r="40" spans="1:35" s="18" customFormat="1" ht="10" customHeight="1" x14ac:dyDescent="0.35">
      <c r="A40" s="23"/>
      <c r="B40" s="24"/>
      <c r="C40" s="12"/>
      <c r="D40" s="3"/>
      <c r="E40" s="12"/>
      <c r="F40" s="3"/>
      <c r="G40" s="12"/>
      <c r="H40" s="3"/>
      <c r="I40" s="12"/>
      <c r="J40" s="3"/>
      <c r="K40" s="12"/>
      <c r="L40" s="3"/>
      <c r="M40" s="12"/>
      <c r="N40" s="3"/>
      <c r="O40" s="12"/>
      <c r="P40" s="3"/>
      <c r="Q40" s="12"/>
      <c r="R40" s="3"/>
      <c r="S40" s="12"/>
      <c r="T40" s="16"/>
      <c r="U40" s="12"/>
      <c r="V40" s="3"/>
      <c r="W40" s="12"/>
      <c r="X40" s="16"/>
      <c r="Y40" s="12"/>
      <c r="Z40" s="16"/>
      <c r="AA40" s="12"/>
      <c r="AB40" s="16"/>
    </row>
    <row r="41" spans="1:35" s="3" customFormat="1" ht="15" customHeight="1" x14ac:dyDescent="0.35">
      <c r="A41" s="1"/>
      <c r="B41" s="98" t="s">
        <v>22</v>
      </c>
      <c r="C41" s="19"/>
      <c r="D41" s="99">
        <v>269286</v>
      </c>
      <c r="E41" s="19"/>
      <c r="F41" s="99">
        <v>258439</v>
      </c>
      <c r="G41" s="19"/>
      <c r="H41" s="99">
        <v>224138</v>
      </c>
      <c r="I41" s="19"/>
      <c r="J41" s="99">
        <v>224845</v>
      </c>
      <c r="K41" s="19"/>
      <c r="L41" s="99">
        <v>183218</v>
      </c>
      <c r="M41" s="19"/>
      <c r="N41" s="99">
        <v>185361</v>
      </c>
      <c r="O41" s="19"/>
      <c r="P41" s="99">
        <v>150193</v>
      </c>
      <c r="Q41" s="19"/>
      <c r="R41" s="99">
        <v>153919</v>
      </c>
      <c r="S41" s="19"/>
      <c r="T41" s="99">
        <v>133913</v>
      </c>
      <c r="U41" s="19"/>
      <c r="V41" s="99">
        <v>103091</v>
      </c>
      <c r="W41" s="19"/>
      <c r="X41" s="99">
        <v>86582</v>
      </c>
      <c r="Y41" s="19"/>
      <c r="Z41" s="99">
        <v>103733</v>
      </c>
      <c r="AA41" s="19"/>
      <c r="AB41" s="99">
        <v>113995</v>
      </c>
    </row>
    <row r="42" spans="1:35" s="3" customFormat="1" ht="10" customHeight="1" x14ac:dyDescent="0.35">
      <c r="A42" s="1"/>
      <c r="C42" s="12"/>
      <c r="E42" s="12"/>
      <c r="G42" s="12"/>
      <c r="I42" s="12"/>
      <c r="K42" s="12"/>
      <c r="M42" s="12"/>
      <c r="O42" s="12"/>
      <c r="Q42" s="12"/>
      <c r="S42" s="12"/>
      <c r="T42" s="4"/>
      <c r="U42" s="12"/>
      <c r="W42" s="12"/>
      <c r="X42" s="4"/>
      <c r="Y42" s="12"/>
      <c r="Z42" s="4"/>
      <c r="AA42" s="12"/>
      <c r="AB42" s="4"/>
    </row>
    <row r="43" spans="1:35" s="3" customFormat="1" ht="15" customHeight="1" thickBot="1" x14ac:dyDescent="0.4">
      <c r="A43" s="1"/>
      <c r="B43" s="98" t="s">
        <v>23</v>
      </c>
      <c r="C43" s="19"/>
      <c r="D43" s="100">
        <v>629813</v>
      </c>
      <c r="E43" s="19"/>
      <c r="F43" s="100">
        <v>644043</v>
      </c>
      <c r="G43" s="19"/>
      <c r="H43" s="100">
        <v>689156</v>
      </c>
      <c r="I43" s="19"/>
      <c r="J43" s="100">
        <v>719682</v>
      </c>
      <c r="K43" s="19"/>
      <c r="L43" s="100">
        <v>713476</v>
      </c>
      <c r="M43" s="19"/>
      <c r="N43" s="100">
        <v>687032</v>
      </c>
      <c r="O43" s="19"/>
      <c r="P43" s="100">
        <v>525747</v>
      </c>
      <c r="Q43" s="19"/>
      <c r="R43" s="100">
        <v>516506</v>
      </c>
      <c r="S43" s="19"/>
      <c r="T43" s="100">
        <v>496619</v>
      </c>
      <c r="U43" s="19"/>
      <c r="V43" s="100">
        <v>429991</v>
      </c>
      <c r="W43" s="19"/>
      <c r="X43" s="100">
        <v>376604</v>
      </c>
      <c r="Y43" s="19"/>
      <c r="Z43" s="100">
        <v>325540</v>
      </c>
      <c r="AA43" s="19"/>
      <c r="AB43" s="100">
        <v>332985</v>
      </c>
    </row>
    <row r="44" spans="1:35" s="3" customFormat="1" ht="15" customHeight="1" thickTop="1" x14ac:dyDescent="0.35">
      <c r="A44" s="1"/>
      <c r="C44" s="12"/>
      <c r="D44" s="25"/>
      <c r="E44" s="12"/>
      <c r="F44" s="25"/>
      <c r="G44" s="12"/>
      <c r="H44" s="25"/>
      <c r="I44" s="12"/>
      <c r="J44" s="25"/>
      <c r="K44" s="12"/>
      <c r="L44" s="25"/>
      <c r="M44" s="12"/>
      <c r="N44" s="25"/>
      <c r="O44" s="12"/>
      <c r="P44" s="25"/>
      <c r="Q44" s="12"/>
      <c r="R44" s="25"/>
      <c r="S44" s="12"/>
      <c r="T44" s="25"/>
      <c r="U44" s="12"/>
      <c r="V44" s="25"/>
      <c r="W44" s="12"/>
      <c r="X44" s="25"/>
      <c r="Y44" s="12"/>
      <c r="Z44" s="25"/>
      <c r="AA44" s="12"/>
      <c r="AB44" s="25"/>
    </row>
    <row r="45" spans="1:35" s="22" customFormat="1" ht="15" customHeight="1" x14ac:dyDescent="0.35">
      <c r="A45" s="1"/>
      <c r="B45" s="20"/>
      <c r="C45" s="21"/>
      <c r="D45" s="4"/>
      <c r="E45" s="21"/>
      <c r="F45" s="4"/>
      <c r="G45" s="21"/>
      <c r="H45" s="4"/>
      <c r="I45" s="21"/>
      <c r="J45" s="4"/>
      <c r="K45" s="21"/>
      <c r="L45" s="4"/>
      <c r="M45" s="21"/>
      <c r="N45" s="4"/>
      <c r="O45" s="21"/>
      <c r="P45" s="4"/>
      <c r="Q45" s="21"/>
      <c r="R45" s="4"/>
      <c r="S45" s="21"/>
      <c r="T45" s="4"/>
      <c r="U45" s="21"/>
      <c r="V45" s="4"/>
      <c r="W45" s="21"/>
      <c r="X45" s="4"/>
      <c r="Y45" s="21"/>
      <c r="Z45" s="4"/>
      <c r="AA45" s="21"/>
      <c r="AB45" s="4"/>
    </row>
    <row r="46" spans="1:35" s="26" customFormat="1" ht="15" customHeight="1" x14ac:dyDescent="0.35">
      <c r="A46" s="22"/>
      <c r="B46" s="14"/>
      <c r="C46" s="15"/>
      <c r="D46" s="104">
        <v>45838</v>
      </c>
      <c r="E46" s="15"/>
      <c r="F46" s="104">
        <v>45838</v>
      </c>
      <c r="G46" s="15"/>
      <c r="H46" s="104">
        <v>45747</v>
      </c>
      <c r="I46" s="15"/>
      <c r="J46" s="104">
        <v>45657</v>
      </c>
      <c r="K46" s="15"/>
      <c r="L46" s="104">
        <v>45565</v>
      </c>
      <c r="M46" s="15"/>
      <c r="N46" s="104">
        <v>45473</v>
      </c>
      <c r="O46" s="15"/>
      <c r="P46" s="104">
        <v>45382</v>
      </c>
      <c r="Q46" s="15"/>
      <c r="R46" s="104">
        <v>45291</v>
      </c>
      <c r="S46" s="15"/>
      <c r="T46" s="104">
        <v>44926</v>
      </c>
      <c r="U46" s="15"/>
      <c r="V46" s="104">
        <v>44561</v>
      </c>
      <c r="W46" s="15"/>
      <c r="X46" s="104">
        <v>44196</v>
      </c>
      <c r="Y46" s="15"/>
      <c r="Z46" s="104">
        <v>43830</v>
      </c>
      <c r="AA46" s="15"/>
      <c r="AB46" s="104">
        <v>43465</v>
      </c>
    </row>
    <row r="47" spans="1:35" s="14" customFormat="1" ht="15" customHeight="1" x14ac:dyDescent="0.35">
      <c r="A47" s="13"/>
      <c r="B47" s="97" t="s">
        <v>24</v>
      </c>
      <c r="C47" s="5"/>
      <c r="D47" s="12"/>
      <c r="E47" s="5"/>
      <c r="F47" s="12"/>
      <c r="G47" s="5"/>
      <c r="H47" s="12"/>
      <c r="I47" s="5"/>
      <c r="J47" s="12"/>
      <c r="K47" s="5"/>
      <c r="L47" s="12"/>
      <c r="M47" s="5"/>
      <c r="N47" s="12"/>
      <c r="O47" s="5"/>
      <c r="P47" s="12"/>
      <c r="Q47" s="5"/>
      <c r="R47" s="12"/>
      <c r="S47" s="5"/>
      <c r="T47" s="12"/>
      <c r="U47" s="5"/>
      <c r="V47" s="12"/>
      <c r="W47" s="5"/>
      <c r="X47" s="12"/>
      <c r="Y47" s="5"/>
      <c r="Z47" s="12"/>
      <c r="AA47" s="5"/>
      <c r="AB47" s="12"/>
    </row>
    <row r="48" spans="1:35" s="14" customFormat="1" ht="15" customHeight="1" x14ac:dyDescent="0.35">
      <c r="A48" s="13"/>
      <c r="B48" s="98" t="s">
        <v>5</v>
      </c>
      <c r="C48" s="5"/>
      <c r="D48" s="12"/>
      <c r="E48" s="5"/>
      <c r="F48" s="12"/>
      <c r="G48" s="5"/>
      <c r="H48" s="12"/>
      <c r="I48" s="5"/>
      <c r="J48" s="12"/>
      <c r="K48" s="5"/>
      <c r="L48" s="12"/>
      <c r="M48" s="5"/>
      <c r="N48" s="12"/>
      <c r="O48" s="5"/>
      <c r="P48" s="12"/>
      <c r="Q48" s="5"/>
      <c r="R48" s="12"/>
      <c r="S48" s="5"/>
      <c r="T48" s="12"/>
      <c r="U48" s="5"/>
      <c r="V48" s="12"/>
      <c r="W48" s="5"/>
      <c r="X48" s="12"/>
      <c r="Y48" s="5"/>
      <c r="Z48" s="12"/>
      <c r="AA48" s="5"/>
      <c r="AB48" s="12"/>
    </row>
    <row r="49" spans="1:28" s="3" customFormat="1" ht="15" customHeight="1" x14ac:dyDescent="0.35">
      <c r="A49" s="1"/>
      <c r="B49" s="96" t="s">
        <v>25</v>
      </c>
      <c r="C49" s="17"/>
      <c r="D49" s="94">
        <v>21079</v>
      </c>
      <c r="E49" s="17"/>
      <c r="F49" s="94">
        <v>21703</v>
      </c>
      <c r="G49" s="17"/>
      <c r="H49" s="94">
        <v>74424</v>
      </c>
      <c r="I49" s="17"/>
      <c r="J49" s="94">
        <v>76473</v>
      </c>
      <c r="K49" s="17"/>
      <c r="L49" s="94">
        <v>59025</v>
      </c>
      <c r="M49" s="17"/>
      <c r="N49" s="94">
        <v>42551</v>
      </c>
      <c r="O49" s="17"/>
      <c r="P49" s="94">
        <v>19304</v>
      </c>
      <c r="Q49" s="17"/>
      <c r="R49" s="94">
        <v>13374</v>
      </c>
      <c r="S49" s="17"/>
      <c r="T49" s="94">
        <v>23595</v>
      </c>
      <c r="U49" s="17"/>
      <c r="V49" s="94">
        <v>10087</v>
      </c>
      <c r="W49" s="17"/>
      <c r="X49" s="94">
        <v>11151</v>
      </c>
      <c r="Y49" s="17"/>
      <c r="Z49" s="94">
        <v>23927</v>
      </c>
      <c r="AA49" s="17"/>
      <c r="AB49" s="94">
        <v>31445</v>
      </c>
    </row>
    <row r="50" spans="1:28" s="3" customFormat="1" ht="15" customHeight="1" x14ac:dyDescent="0.35">
      <c r="A50" s="1"/>
      <c r="B50" s="96" t="s">
        <v>142</v>
      </c>
      <c r="C50" s="17"/>
      <c r="D50" s="94">
        <v>0</v>
      </c>
      <c r="E50" s="17"/>
      <c r="F50" s="94">
        <v>0</v>
      </c>
      <c r="G50" s="17"/>
      <c r="H50" s="94">
        <v>0</v>
      </c>
      <c r="I50" s="17"/>
      <c r="J50" s="94">
        <v>0</v>
      </c>
      <c r="K50" s="17"/>
      <c r="L50" s="94">
        <v>0</v>
      </c>
      <c r="M50" s="17"/>
      <c r="N50" s="94">
        <v>0</v>
      </c>
      <c r="O50" s="17"/>
      <c r="P50" s="94">
        <v>776</v>
      </c>
      <c r="Q50" s="17"/>
      <c r="R50" s="94">
        <v>1671</v>
      </c>
      <c r="S50" s="17"/>
      <c r="T50" s="94">
        <v>0</v>
      </c>
      <c r="U50" s="17"/>
      <c r="V50" s="94">
        <v>0</v>
      </c>
      <c r="W50" s="17"/>
      <c r="X50" s="94">
        <v>0</v>
      </c>
      <c r="Y50" s="17"/>
      <c r="Z50" s="94">
        <v>0</v>
      </c>
      <c r="AA50" s="17"/>
      <c r="AB50" s="94">
        <v>0</v>
      </c>
    </row>
    <row r="51" spans="1:28" s="3" customFormat="1" ht="15" customHeight="1" x14ac:dyDescent="0.35">
      <c r="A51" s="1"/>
      <c r="B51" s="96" t="s">
        <v>114</v>
      </c>
      <c r="C51" s="17"/>
      <c r="D51" s="94">
        <v>0</v>
      </c>
      <c r="E51" s="17"/>
      <c r="F51" s="94">
        <v>0</v>
      </c>
      <c r="G51" s="17"/>
      <c r="H51" s="94">
        <v>0</v>
      </c>
      <c r="I51" s="17"/>
      <c r="J51" s="94">
        <v>0</v>
      </c>
      <c r="K51" s="17"/>
      <c r="L51" s="94">
        <v>0</v>
      </c>
      <c r="M51" s="17"/>
      <c r="N51" s="94">
        <v>0</v>
      </c>
      <c r="O51" s="17"/>
      <c r="P51" s="94">
        <v>0</v>
      </c>
      <c r="Q51" s="17"/>
      <c r="R51" s="94">
        <v>0</v>
      </c>
      <c r="S51" s="17"/>
      <c r="T51" s="94">
        <v>10517</v>
      </c>
      <c r="U51" s="17"/>
      <c r="V51" s="94">
        <v>10546</v>
      </c>
      <c r="W51" s="17"/>
      <c r="X51" s="94">
        <v>7765</v>
      </c>
      <c r="Y51" s="17"/>
      <c r="Z51" s="94">
        <v>0</v>
      </c>
      <c r="AA51" s="17"/>
      <c r="AB51" s="94">
        <v>0</v>
      </c>
    </row>
    <row r="52" spans="1:28" s="3" customFormat="1" ht="15" customHeight="1" x14ac:dyDescent="0.35">
      <c r="A52" s="1"/>
      <c r="B52" s="96" t="s">
        <v>26</v>
      </c>
      <c r="C52" s="17"/>
      <c r="D52" s="94">
        <v>4910</v>
      </c>
      <c r="E52" s="17"/>
      <c r="F52" s="94">
        <v>5035</v>
      </c>
      <c r="G52" s="17"/>
      <c r="H52" s="94">
        <v>4998</v>
      </c>
      <c r="I52" s="17"/>
      <c r="J52" s="94">
        <v>5103</v>
      </c>
      <c r="K52" s="17"/>
      <c r="L52" s="94">
        <v>5211</v>
      </c>
      <c r="M52" s="17"/>
      <c r="N52" s="94">
        <v>5686</v>
      </c>
      <c r="O52" s="17"/>
      <c r="P52" s="94">
        <v>5189</v>
      </c>
      <c r="Q52" s="17"/>
      <c r="R52" s="94">
        <v>5882</v>
      </c>
      <c r="S52" s="17"/>
      <c r="T52" s="94">
        <v>6044</v>
      </c>
      <c r="U52" s="17"/>
      <c r="V52" s="94">
        <v>4086</v>
      </c>
      <c r="W52" s="17"/>
      <c r="X52" s="94">
        <v>2733</v>
      </c>
      <c r="Y52" s="17"/>
      <c r="Z52" s="94">
        <v>2753</v>
      </c>
      <c r="AA52" s="17"/>
      <c r="AB52" s="94">
        <v>0</v>
      </c>
    </row>
    <row r="53" spans="1:28" s="3" customFormat="1" ht="15" customHeight="1" x14ac:dyDescent="0.35">
      <c r="A53" s="1"/>
      <c r="B53" s="96" t="s">
        <v>27</v>
      </c>
      <c r="C53" s="17"/>
      <c r="D53" s="94">
        <v>36841</v>
      </c>
      <c r="E53" s="17"/>
      <c r="F53" s="94">
        <v>42012</v>
      </c>
      <c r="G53" s="17"/>
      <c r="H53" s="94">
        <v>46400</v>
      </c>
      <c r="I53" s="17"/>
      <c r="J53" s="94">
        <v>57826</v>
      </c>
      <c r="K53" s="17"/>
      <c r="L53" s="94">
        <v>66328</v>
      </c>
      <c r="M53" s="17"/>
      <c r="N53" s="94">
        <v>55671</v>
      </c>
      <c r="O53" s="17"/>
      <c r="P53" s="94">
        <v>67215</v>
      </c>
      <c r="Q53" s="17"/>
      <c r="R53" s="94">
        <v>57395</v>
      </c>
      <c r="S53" s="17"/>
      <c r="T53" s="94">
        <v>68223</v>
      </c>
      <c r="U53" s="17"/>
      <c r="V53" s="94">
        <v>62497</v>
      </c>
      <c r="W53" s="17"/>
      <c r="X53" s="94">
        <v>55832</v>
      </c>
      <c r="Y53" s="17"/>
      <c r="Z53" s="94">
        <v>34674</v>
      </c>
      <c r="AA53" s="17"/>
      <c r="AB53" s="94">
        <v>25217</v>
      </c>
    </row>
    <row r="54" spans="1:28" s="3" customFormat="1" ht="15" customHeight="1" x14ac:dyDescent="0.35">
      <c r="A54" s="1"/>
      <c r="B54" s="96" t="s">
        <v>28</v>
      </c>
      <c r="C54" s="17"/>
      <c r="D54" s="94">
        <v>0</v>
      </c>
      <c r="E54" s="17"/>
      <c r="F54" s="94">
        <v>0</v>
      </c>
      <c r="G54" s="17"/>
      <c r="H54" s="94">
        <v>0</v>
      </c>
      <c r="I54" s="17"/>
      <c r="J54" s="94">
        <v>0</v>
      </c>
      <c r="K54" s="17"/>
      <c r="L54" s="94">
        <v>0</v>
      </c>
      <c r="M54" s="17"/>
      <c r="N54" s="94">
        <v>0</v>
      </c>
      <c r="O54" s="17"/>
      <c r="P54" s="94">
        <v>0</v>
      </c>
      <c r="Q54" s="17"/>
      <c r="R54" s="94">
        <v>0</v>
      </c>
      <c r="S54" s="17"/>
      <c r="T54" s="94">
        <v>0</v>
      </c>
      <c r="U54" s="17"/>
      <c r="V54" s="94">
        <v>1110</v>
      </c>
      <c r="W54" s="17"/>
      <c r="X54" s="94">
        <v>1971</v>
      </c>
      <c r="Y54" s="17"/>
      <c r="Z54" s="94">
        <v>1655</v>
      </c>
      <c r="AA54" s="17"/>
      <c r="AB54" s="94">
        <v>2036</v>
      </c>
    </row>
    <row r="55" spans="1:28" s="3" customFormat="1" ht="15" customHeight="1" x14ac:dyDescent="0.35">
      <c r="A55" s="1"/>
      <c r="B55" s="96" t="s">
        <v>17</v>
      </c>
      <c r="C55" s="17"/>
      <c r="D55" s="94">
        <v>362</v>
      </c>
      <c r="E55" s="17"/>
      <c r="F55" s="94">
        <v>326</v>
      </c>
      <c r="G55" s="17"/>
      <c r="H55" s="94">
        <v>406</v>
      </c>
      <c r="I55" s="17"/>
      <c r="J55" s="94">
        <v>569</v>
      </c>
      <c r="K55" s="17"/>
      <c r="L55" s="94">
        <v>398</v>
      </c>
      <c r="M55" s="17"/>
      <c r="N55" s="94">
        <v>409</v>
      </c>
      <c r="O55" s="17"/>
      <c r="P55" s="94">
        <v>412</v>
      </c>
      <c r="Q55" s="17"/>
      <c r="R55" s="94">
        <v>400</v>
      </c>
      <c r="S55" s="17"/>
      <c r="T55" s="94">
        <v>344</v>
      </c>
      <c r="U55" s="17"/>
      <c r="V55" s="94">
        <v>6</v>
      </c>
      <c r="W55" s="17"/>
      <c r="X55" s="94">
        <v>948</v>
      </c>
      <c r="Y55" s="17"/>
      <c r="Z55" s="94">
        <v>3250</v>
      </c>
      <c r="AA55" s="17"/>
      <c r="AB55" s="94">
        <v>3</v>
      </c>
    </row>
    <row r="56" spans="1:28" s="3" customFormat="1" ht="15" customHeight="1" x14ac:dyDescent="0.35">
      <c r="A56" s="1"/>
      <c r="B56" s="96" t="s">
        <v>29</v>
      </c>
      <c r="C56" s="17"/>
      <c r="D56" s="94">
        <v>7835</v>
      </c>
      <c r="E56" s="17"/>
      <c r="F56" s="94">
        <v>5001</v>
      </c>
      <c r="G56" s="17"/>
      <c r="H56" s="94">
        <v>4160</v>
      </c>
      <c r="I56" s="17"/>
      <c r="J56" s="94">
        <v>8618</v>
      </c>
      <c r="K56" s="17"/>
      <c r="L56" s="94">
        <v>3185</v>
      </c>
      <c r="M56" s="17"/>
      <c r="N56" s="94">
        <v>2758</v>
      </c>
      <c r="O56" s="17"/>
      <c r="P56" s="94">
        <v>3285</v>
      </c>
      <c r="Q56" s="17"/>
      <c r="R56" s="94">
        <v>4643</v>
      </c>
      <c r="S56" s="17"/>
      <c r="T56" s="94">
        <v>14541</v>
      </c>
      <c r="U56" s="17"/>
      <c r="V56" s="94">
        <v>9107</v>
      </c>
      <c r="W56" s="17"/>
      <c r="X56" s="94">
        <v>9204</v>
      </c>
      <c r="Y56" s="17"/>
      <c r="Z56" s="94">
        <v>7812</v>
      </c>
      <c r="AA56" s="17"/>
      <c r="AB56" s="94">
        <v>9035</v>
      </c>
    </row>
    <row r="57" spans="1:28" s="3" customFormat="1" ht="15" customHeight="1" x14ac:dyDescent="0.35">
      <c r="A57" s="1"/>
      <c r="B57" s="96" t="s">
        <v>30</v>
      </c>
      <c r="C57" s="17"/>
      <c r="D57" s="94">
        <v>623</v>
      </c>
      <c r="E57" s="17"/>
      <c r="F57" s="94">
        <v>623</v>
      </c>
      <c r="G57" s="17"/>
      <c r="H57" s="94">
        <v>571</v>
      </c>
      <c r="I57" s="17"/>
      <c r="J57" s="94">
        <v>623</v>
      </c>
      <c r="K57" s="17"/>
      <c r="L57" s="94">
        <v>571</v>
      </c>
      <c r="M57" s="17"/>
      <c r="N57" s="94">
        <v>727</v>
      </c>
      <c r="O57" s="17"/>
      <c r="P57" s="94">
        <v>796</v>
      </c>
      <c r="Q57" s="17"/>
      <c r="R57" s="94">
        <v>1055</v>
      </c>
      <c r="S57" s="17"/>
      <c r="T57" s="94">
        <v>1931</v>
      </c>
      <c r="U57" s="17"/>
      <c r="V57" s="94">
        <v>7129</v>
      </c>
      <c r="W57" s="17"/>
      <c r="X57" s="94">
        <v>6331</v>
      </c>
      <c r="Y57" s="17"/>
      <c r="Z57" s="94">
        <v>7212</v>
      </c>
      <c r="AA57" s="17"/>
      <c r="AB57" s="94">
        <v>5483</v>
      </c>
    </row>
    <row r="58" spans="1:28" s="3" customFormat="1" ht="15" customHeight="1" x14ac:dyDescent="0.35">
      <c r="A58" s="1"/>
      <c r="B58" s="96" t="s">
        <v>31</v>
      </c>
      <c r="C58" s="17"/>
      <c r="D58" s="94">
        <v>16671</v>
      </c>
      <c r="E58" s="17"/>
      <c r="F58" s="94">
        <v>23230</v>
      </c>
      <c r="G58" s="17"/>
      <c r="H58" s="94">
        <v>19299</v>
      </c>
      <c r="I58" s="17"/>
      <c r="J58" s="94">
        <v>18713</v>
      </c>
      <c r="K58" s="17"/>
      <c r="L58" s="94">
        <v>20953</v>
      </c>
      <c r="M58" s="17"/>
      <c r="N58" s="94">
        <v>20494</v>
      </c>
      <c r="O58" s="17"/>
      <c r="P58" s="94">
        <v>27710</v>
      </c>
      <c r="Q58" s="17"/>
      <c r="R58" s="94">
        <v>27274</v>
      </c>
      <c r="S58" s="17"/>
      <c r="T58" s="94">
        <v>22774</v>
      </c>
      <c r="U58" s="17"/>
      <c r="V58" s="94">
        <v>24660</v>
      </c>
      <c r="W58" s="17"/>
      <c r="X58" s="94">
        <v>18976</v>
      </c>
      <c r="Y58" s="17"/>
      <c r="Z58" s="94">
        <v>13859</v>
      </c>
      <c r="AA58" s="17"/>
      <c r="AB58" s="94">
        <v>16487</v>
      </c>
    </row>
    <row r="59" spans="1:28" s="3" customFormat="1" ht="15" customHeight="1" x14ac:dyDescent="0.35">
      <c r="A59" s="1"/>
      <c r="B59" s="96" t="s">
        <v>155</v>
      </c>
      <c r="C59" s="17"/>
      <c r="D59" s="94">
        <v>39</v>
      </c>
      <c r="E59" s="17"/>
      <c r="F59" s="94">
        <v>39</v>
      </c>
      <c r="G59" s="17"/>
      <c r="H59" s="94">
        <v>39</v>
      </c>
      <c r="I59" s="17"/>
      <c r="J59" s="94">
        <v>39</v>
      </c>
      <c r="K59" s="17"/>
      <c r="L59" s="94">
        <v>39</v>
      </c>
      <c r="M59" s="17"/>
      <c r="N59" s="94">
        <v>39</v>
      </c>
      <c r="O59" s="17"/>
      <c r="P59" s="94">
        <v>3674</v>
      </c>
      <c r="Q59" s="17"/>
      <c r="R59" s="94">
        <v>3674</v>
      </c>
      <c r="S59" s="17"/>
      <c r="T59" s="94">
        <v>0</v>
      </c>
      <c r="U59" s="17"/>
      <c r="V59" s="94">
        <v>0</v>
      </c>
      <c r="W59" s="17"/>
      <c r="X59" s="94">
        <v>0</v>
      </c>
      <c r="Y59" s="17"/>
      <c r="Z59" s="94">
        <v>0</v>
      </c>
      <c r="AA59" s="17"/>
      <c r="AB59" s="94">
        <v>0</v>
      </c>
    </row>
    <row r="60" spans="1:28" s="3" customFormat="1" ht="15" customHeight="1" x14ac:dyDescent="0.35">
      <c r="A60" s="1"/>
      <c r="B60" s="96" t="s">
        <v>32</v>
      </c>
      <c r="C60" s="17"/>
      <c r="D60" s="94">
        <v>2944</v>
      </c>
      <c r="E60" s="17"/>
      <c r="F60" s="94">
        <v>2895</v>
      </c>
      <c r="G60" s="17"/>
      <c r="H60" s="94">
        <v>3121</v>
      </c>
      <c r="I60" s="17"/>
      <c r="J60" s="94">
        <v>3210</v>
      </c>
      <c r="K60" s="17"/>
      <c r="L60" s="94">
        <v>2876</v>
      </c>
      <c r="M60" s="17"/>
      <c r="N60" s="94">
        <v>2449</v>
      </c>
      <c r="O60" s="17"/>
      <c r="P60" s="94">
        <v>2066</v>
      </c>
      <c r="Q60" s="17"/>
      <c r="R60" s="94">
        <v>2411</v>
      </c>
      <c r="S60" s="17"/>
      <c r="T60" s="94">
        <v>2689</v>
      </c>
      <c r="U60" s="17"/>
      <c r="V60" s="94">
        <v>2450</v>
      </c>
      <c r="W60" s="17"/>
      <c r="X60" s="94">
        <v>2745</v>
      </c>
      <c r="Y60" s="17"/>
      <c r="Z60" s="94">
        <v>2765</v>
      </c>
      <c r="AA60" s="17"/>
      <c r="AB60" s="94">
        <v>1768</v>
      </c>
    </row>
    <row r="61" spans="1:28" s="3" customFormat="1" ht="15" customHeight="1" x14ac:dyDescent="0.35">
      <c r="A61" s="1"/>
      <c r="B61" s="96" t="s">
        <v>10</v>
      </c>
      <c r="C61" s="17"/>
      <c r="D61" s="94">
        <v>27821</v>
      </c>
      <c r="E61" s="17"/>
      <c r="F61" s="94">
        <v>34072</v>
      </c>
      <c r="G61" s="17"/>
      <c r="H61" s="94">
        <v>36680</v>
      </c>
      <c r="I61" s="17"/>
      <c r="J61" s="94">
        <v>41929</v>
      </c>
      <c r="K61" s="17"/>
      <c r="L61" s="94">
        <v>42236</v>
      </c>
      <c r="M61" s="17"/>
      <c r="N61" s="94">
        <v>41911</v>
      </c>
      <c r="O61" s="17"/>
      <c r="P61" s="94">
        <v>40380</v>
      </c>
      <c r="Q61" s="17"/>
      <c r="R61" s="94">
        <v>39008</v>
      </c>
      <c r="S61" s="17"/>
      <c r="T61" s="94">
        <v>41125</v>
      </c>
      <c r="U61" s="17"/>
      <c r="V61" s="94">
        <v>32770</v>
      </c>
      <c r="W61" s="17"/>
      <c r="X61" s="94">
        <v>37139</v>
      </c>
      <c r="Y61" s="17"/>
      <c r="Z61" s="94">
        <v>41060</v>
      </c>
      <c r="AA61" s="17"/>
      <c r="AB61" s="94">
        <v>16734</v>
      </c>
    </row>
    <row r="62" spans="1:28" s="3" customFormat="1" ht="15" customHeight="1" x14ac:dyDescent="0.35">
      <c r="A62" s="1"/>
      <c r="B62" s="96" t="s">
        <v>130</v>
      </c>
      <c r="C62" s="17"/>
      <c r="D62" s="94">
        <v>993</v>
      </c>
      <c r="E62" s="17"/>
      <c r="F62" s="94">
        <v>1174</v>
      </c>
      <c r="G62" s="17"/>
      <c r="H62" s="94">
        <v>1500</v>
      </c>
      <c r="I62" s="17"/>
      <c r="J62" s="94">
        <v>2327</v>
      </c>
      <c r="K62" s="17"/>
      <c r="L62" s="94">
        <v>2416</v>
      </c>
      <c r="M62" s="17"/>
      <c r="N62" s="94">
        <v>2102</v>
      </c>
      <c r="O62" s="17"/>
      <c r="P62" s="94">
        <v>1334</v>
      </c>
      <c r="Q62" s="17"/>
      <c r="R62" s="94">
        <v>1447</v>
      </c>
      <c r="S62" s="17"/>
      <c r="T62" s="94">
        <v>1458</v>
      </c>
      <c r="U62" s="17"/>
      <c r="V62" s="94">
        <v>6865</v>
      </c>
      <c r="W62" s="17">
        <v>0</v>
      </c>
      <c r="X62" s="94">
        <v>0</v>
      </c>
      <c r="Y62" s="17">
        <v>0</v>
      </c>
      <c r="Z62" s="94">
        <v>0</v>
      </c>
      <c r="AA62" s="17">
        <v>0</v>
      </c>
      <c r="AB62" s="94">
        <v>0</v>
      </c>
    </row>
    <row r="63" spans="1:28" s="3" customFormat="1" ht="15" customHeight="1" x14ac:dyDescent="0.35">
      <c r="A63" s="1"/>
      <c r="B63" s="96" t="s">
        <v>33</v>
      </c>
      <c r="C63" s="17"/>
      <c r="D63" s="95">
        <v>1475</v>
      </c>
      <c r="E63" s="17"/>
      <c r="F63" s="95">
        <v>1834</v>
      </c>
      <c r="G63" s="17"/>
      <c r="H63" s="95">
        <v>2367</v>
      </c>
      <c r="I63" s="17"/>
      <c r="J63" s="95">
        <v>3168</v>
      </c>
      <c r="K63" s="17"/>
      <c r="L63" s="95">
        <v>805</v>
      </c>
      <c r="M63" s="17"/>
      <c r="N63" s="95">
        <v>1076</v>
      </c>
      <c r="O63" s="17"/>
      <c r="P63" s="95">
        <v>1229</v>
      </c>
      <c r="Q63" s="17"/>
      <c r="R63" s="95">
        <v>1208</v>
      </c>
      <c r="S63" s="17"/>
      <c r="T63" s="95">
        <v>355</v>
      </c>
      <c r="U63" s="17"/>
      <c r="V63" s="95">
        <v>766</v>
      </c>
      <c r="W63" s="17"/>
      <c r="X63" s="95">
        <v>4946</v>
      </c>
      <c r="Y63" s="17"/>
      <c r="Z63" s="95">
        <v>1236</v>
      </c>
      <c r="AA63" s="17"/>
      <c r="AB63" s="95">
        <v>1281</v>
      </c>
    </row>
    <row r="64" spans="1:28" s="27" customFormat="1" ht="10" customHeight="1" x14ac:dyDescent="0.35">
      <c r="B64" s="24"/>
      <c r="C64" s="29"/>
      <c r="D64" s="28"/>
      <c r="E64" s="29"/>
      <c r="F64" s="28"/>
      <c r="G64" s="29"/>
      <c r="H64" s="28"/>
      <c r="I64" s="29"/>
      <c r="J64" s="28"/>
      <c r="K64" s="29"/>
      <c r="L64" s="28"/>
      <c r="M64" s="29"/>
      <c r="N64" s="28"/>
      <c r="O64" s="29"/>
      <c r="P64" s="28"/>
      <c r="Q64" s="29"/>
      <c r="R64" s="28"/>
      <c r="S64" s="29"/>
      <c r="T64" s="28"/>
      <c r="V64" s="28"/>
    </row>
    <row r="65" spans="1:28" s="3" customFormat="1" ht="15" customHeight="1" x14ac:dyDescent="0.35">
      <c r="A65" s="1"/>
      <c r="B65" s="98" t="s">
        <v>34</v>
      </c>
      <c r="C65" s="19"/>
      <c r="D65" s="99">
        <v>121593</v>
      </c>
      <c r="E65" s="19"/>
      <c r="F65" s="99">
        <v>137944</v>
      </c>
      <c r="G65" s="19"/>
      <c r="H65" s="99">
        <v>193965</v>
      </c>
      <c r="I65" s="19"/>
      <c r="J65" s="99">
        <v>218598</v>
      </c>
      <c r="K65" s="19"/>
      <c r="L65" s="99">
        <v>204043</v>
      </c>
      <c r="M65" s="19"/>
      <c r="N65" s="99">
        <v>175873</v>
      </c>
      <c r="O65" s="19"/>
      <c r="P65" s="99">
        <v>173370</v>
      </c>
      <c r="Q65" s="19"/>
      <c r="R65" s="99">
        <v>159442</v>
      </c>
      <c r="S65" s="19"/>
      <c r="T65" s="99">
        <v>193596</v>
      </c>
      <c r="U65" s="19"/>
      <c r="V65" s="99">
        <v>172079</v>
      </c>
      <c r="W65" s="19"/>
      <c r="X65" s="99">
        <v>159741</v>
      </c>
      <c r="Y65" s="19"/>
      <c r="Z65" s="99">
        <v>140203</v>
      </c>
      <c r="AA65" s="19"/>
      <c r="AB65" s="99">
        <v>109489</v>
      </c>
    </row>
    <row r="66" spans="1:28" s="27" customFormat="1" ht="10" customHeight="1" x14ac:dyDescent="0.35">
      <c r="B66" s="3"/>
      <c r="C66" s="29"/>
      <c r="D66" s="84"/>
      <c r="E66" s="29"/>
      <c r="F66" s="84"/>
      <c r="G66" s="29"/>
      <c r="H66" s="84"/>
      <c r="I66" s="29"/>
      <c r="J66" s="84"/>
      <c r="K66" s="29"/>
      <c r="L66" s="84"/>
      <c r="M66" s="29"/>
      <c r="N66" s="84"/>
      <c r="O66" s="29"/>
      <c r="P66" s="84"/>
      <c r="Q66" s="29"/>
      <c r="R66" s="84"/>
      <c r="S66" s="29"/>
      <c r="T66" s="84"/>
      <c r="U66" s="29"/>
      <c r="V66" s="84"/>
      <c r="W66" s="29"/>
      <c r="Y66" s="29"/>
      <c r="AA66" s="29"/>
    </row>
    <row r="67" spans="1:28" s="27" customFormat="1" ht="15" customHeight="1" x14ac:dyDescent="0.35">
      <c r="B67" s="98" t="s">
        <v>16</v>
      </c>
      <c r="C67" s="29"/>
      <c r="D67" s="85"/>
      <c r="E67" s="29"/>
      <c r="F67" s="85"/>
      <c r="G67" s="29"/>
      <c r="H67" s="85"/>
      <c r="I67" s="29"/>
      <c r="J67" s="85"/>
      <c r="K67" s="29"/>
      <c r="L67" s="85"/>
      <c r="M67" s="29"/>
      <c r="N67" s="85"/>
      <c r="O67" s="29"/>
      <c r="P67" s="85"/>
      <c r="Q67" s="29"/>
      <c r="R67" s="85"/>
      <c r="S67" s="29"/>
      <c r="T67" s="85"/>
      <c r="U67" s="29"/>
      <c r="V67" s="85"/>
      <c r="W67" s="29"/>
      <c r="X67" s="29"/>
      <c r="Y67" s="29"/>
      <c r="Z67" s="29"/>
      <c r="AA67" s="29"/>
      <c r="AB67" s="29"/>
    </row>
    <row r="68" spans="1:28" s="3" customFormat="1" ht="15" customHeight="1" x14ac:dyDescent="0.35">
      <c r="A68" s="1"/>
      <c r="B68" s="96" t="s">
        <v>32</v>
      </c>
      <c r="C68" s="17"/>
      <c r="D68" s="94">
        <v>238</v>
      </c>
      <c r="E68" s="17"/>
      <c r="F68" s="94">
        <v>269</v>
      </c>
      <c r="G68" s="17"/>
      <c r="H68" s="94">
        <v>292</v>
      </c>
      <c r="I68" s="17"/>
      <c r="J68" s="94">
        <v>393</v>
      </c>
      <c r="K68" s="17"/>
      <c r="L68" s="94">
        <v>422</v>
      </c>
      <c r="M68" s="17"/>
      <c r="N68" s="94">
        <v>0</v>
      </c>
      <c r="O68" s="17"/>
      <c r="P68" s="94">
        <v>479</v>
      </c>
      <c r="Q68" s="17"/>
      <c r="R68" s="94">
        <v>507</v>
      </c>
      <c r="S68" s="17"/>
      <c r="T68" s="94">
        <v>0</v>
      </c>
      <c r="U68" s="17"/>
      <c r="V68" s="94">
        <v>0</v>
      </c>
      <c r="W68" s="17"/>
      <c r="X68" s="94">
        <v>0</v>
      </c>
      <c r="Y68" s="17"/>
      <c r="Z68" s="94">
        <v>0</v>
      </c>
      <c r="AA68" s="17"/>
      <c r="AB68" s="94">
        <v>0</v>
      </c>
    </row>
    <row r="69" spans="1:28" s="3" customFormat="1" ht="15" customHeight="1" x14ac:dyDescent="0.35">
      <c r="A69" s="1"/>
      <c r="B69" s="96" t="s">
        <v>35</v>
      </c>
      <c r="C69" s="17"/>
      <c r="D69" s="94">
        <v>10613</v>
      </c>
      <c r="E69" s="17"/>
      <c r="F69" s="94">
        <v>10610</v>
      </c>
      <c r="G69" s="17"/>
      <c r="H69" s="94">
        <v>13118</v>
      </c>
      <c r="I69" s="17"/>
      <c r="J69" s="94">
        <v>13866</v>
      </c>
      <c r="K69" s="17"/>
      <c r="L69" s="94">
        <v>15947</v>
      </c>
      <c r="M69" s="17"/>
      <c r="N69" s="94">
        <v>15735</v>
      </c>
      <c r="O69" s="17"/>
      <c r="P69" s="94">
        <v>16521</v>
      </c>
      <c r="Q69" s="17"/>
      <c r="R69" s="94">
        <v>16058</v>
      </c>
      <c r="S69" s="17"/>
      <c r="T69" s="94">
        <v>19308</v>
      </c>
      <c r="U69" s="17"/>
      <c r="V69" s="94">
        <v>30985</v>
      </c>
      <c r="W69" s="17"/>
      <c r="X69" s="94">
        <v>35970</v>
      </c>
      <c r="Y69" s="17"/>
      <c r="Z69" s="94">
        <v>41707</v>
      </c>
      <c r="AA69" s="17"/>
      <c r="AB69" s="94">
        <v>50291</v>
      </c>
    </row>
    <row r="70" spans="1:28" s="3" customFormat="1" ht="15" customHeight="1" x14ac:dyDescent="0.35">
      <c r="A70" s="1"/>
      <c r="B70" s="96" t="s">
        <v>25</v>
      </c>
      <c r="C70" s="17"/>
      <c r="D70" s="94">
        <v>261758</v>
      </c>
      <c r="E70" s="17"/>
      <c r="F70" s="94">
        <v>269479</v>
      </c>
      <c r="G70" s="17"/>
      <c r="H70" s="94">
        <v>245193</v>
      </c>
      <c r="I70" s="17"/>
      <c r="J70" s="94">
        <v>263405</v>
      </c>
      <c r="K70" s="17"/>
      <c r="L70" s="94">
        <v>269511</v>
      </c>
      <c r="M70" s="17"/>
      <c r="N70" s="94">
        <v>279402</v>
      </c>
      <c r="O70" s="17"/>
      <c r="P70" s="94">
        <v>112351</v>
      </c>
      <c r="Q70" s="17"/>
      <c r="R70" s="94">
        <v>99081</v>
      </c>
      <c r="S70" s="17"/>
      <c r="T70" s="94">
        <v>68769</v>
      </c>
      <c r="U70" s="17"/>
      <c r="V70" s="94">
        <v>42206</v>
      </c>
      <c r="W70" s="17"/>
      <c r="X70" s="94">
        <v>32281</v>
      </c>
      <c r="Y70" s="17"/>
      <c r="Z70" s="94">
        <v>21888</v>
      </c>
      <c r="AA70" s="17"/>
      <c r="AB70" s="94">
        <v>57158</v>
      </c>
    </row>
    <row r="71" spans="1:28" s="3" customFormat="1" ht="15" customHeight="1" x14ac:dyDescent="0.35">
      <c r="A71" s="1"/>
      <c r="B71" s="96" t="s">
        <v>114</v>
      </c>
      <c r="C71" s="17"/>
      <c r="D71" s="94">
        <v>0</v>
      </c>
      <c r="E71" s="17"/>
      <c r="F71" s="94">
        <v>0</v>
      </c>
      <c r="G71" s="17"/>
      <c r="H71" s="94">
        <v>0</v>
      </c>
      <c r="I71" s="17"/>
      <c r="J71" s="94">
        <v>0</v>
      </c>
      <c r="K71" s="17"/>
      <c r="L71" s="94">
        <v>0</v>
      </c>
      <c r="M71" s="17"/>
      <c r="N71" s="94">
        <v>0</v>
      </c>
      <c r="O71" s="17"/>
      <c r="P71" s="94">
        <v>0</v>
      </c>
      <c r="Q71" s="17"/>
      <c r="R71" s="94">
        <v>0</v>
      </c>
      <c r="S71" s="17"/>
      <c r="T71" s="94">
        <v>10440</v>
      </c>
      <c r="U71" s="17"/>
      <c r="V71" s="94">
        <v>20859</v>
      </c>
      <c r="W71" s="17"/>
      <c r="X71" s="94">
        <v>31313</v>
      </c>
      <c r="Y71" s="17"/>
      <c r="Z71" s="94">
        <v>0</v>
      </c>
      <c r="AA71" s="17"/>
      <c r="AB71" s="94">
        <v>0</v>
      </c>
    </row>
    <row r="72" spans="1:28" s="3" customFormat="1" ht="15" customHeight="1" x14ac:dyDescent="0.35">
      <c r="A72" s="1"/>
      <c r="B72" s="96" t="s">
        <v>27</v>
      </c>
      <c r="C72" s="17"/>
      <c r="D72" s="94">
        <v>0</v>
      </c>
      <c r="E72" s="17"/>
      <c r="F72" s="94">
        <v>0</v>
      </c>
      <c r="G72" s="17"/>
      <c r="H72" s="94">
        <v>0</v>
      </c>
      <c r="I72" s="17"/>
      <c r="J72" s="94">
        <v>619</v>
      </c>
      <c r="K72" s="17"/>
      <c r="L72" s="94">
        <v>545</v>
      </c>
      <c r="M72" s="17"/>
      <c r="N72" s="94">
        <v>508</v>
      </c>
      <c r="O72" s="17"/>
      <c r="P72" s="94">
        <v>508</v>
      </c>
      <c r="Q72" s="17"/>
      <c r="R72" s="94">
        <v>508</v>
      </c>
      <c r="S72" s="17"/>
      <c r="T72" s="94">
        <v>522</v>
      </c>
      <c r="U72" s="17"/>
      <c r="V72" s="94">
        <v>1101</v>
      </c>
      <c r="W72" s="17"/>
      <c r="X72" s="94">
        <v>0</v>
      </c>
      <c r="Y72" s="17"/>
      <c r="Z72" s="94">
        <v>0</v>
      </c>
      <c r="AA72" s="17"/>
      <c r="AB72" s="94">
        <v>0</v>
      </c>
    </row>
    <row r="73" spans="1:28" s="3" customFormat="1" ht="15" customHeight="1" x14ac:dyDescent="0.35">
      <c r="A73" s="1"/>
      <c r="B73" s="96" t="s">
        <v>26</v>
      </c>
      <c r="C73" s="17"/>
      <c r="D73" s="94">
        <v>8546</v>
      </c>
      <c r="E73" s="17"/>
      <c r="F73" s="94">
        <v>9462</v>
      </c>
      <c r="G73" s="17"/>
      <c r="H73" s="94">
        <v>10745</v>
      </c>
      <c r="I73" s="17"/>
      <c r="J73" s="94">
        <v>12283</v>
      </c>
      <c r="K73" s="17"/>
      <c r="L73" s="94">
        <v>13562</v>
      </c>
      <c r="M73" s="17"/>
      <c r="N73" s="94">
        <v>14797</v>
      </c>
      <c r="O73" s="17"/>
      <c r="P73" s="94">
        <v>11678</v>
      </c>
      <c r="Q73" s="17"/>
      <c r="R73" s="94">
        <v>13071</v>
      </c>
      <c r="S73" s="17"/>
      <c r="T73" s="94">
        <v>18909</v>
      </c>
      <c r="U73" s="17"/>
      <c r="V73" s="94">
        <v>20023</v>
      </c>
      <c r="W73" s="17"/>
      <c r="X73" s="94">
        <v>624</v>
      </c>
      <c r="Y73" s="17"/>
      <c r="Z73" s="94">
        <v>3290</v>
      </c>
      <c r="AA73" s="17"/>
      <c r="AB73" s="94">
        <v>0</v>
      </c>
    </row>
    <row r="74" spans="1:28" s="3" customFormat="1" ht="15" customHeight="1" x14ac:dyDescent="0.35">
      <c r="A74" s="1"/>
      <c r="B74" s="96" t="s">
        <v>124</v>
      </c>
      <c r="C74" s="17"/>
      <c r="D74" s="94">
        <v>0</v>
      </c>
      <c r="E74" s="17"/>
      <c r="F74" s="94">
        <v>0</v>
      </c>
      <c r="G74" s="17"/>
      <c r="H74" s="94">
        <v>0</v>
      </c>
      <c r="I74" s="17"/>
      <c r="J74" s="94">
        <v>0</v>
      </c>
      <c r="K74" s="17"/>
      <c r="L74" s="94">
        <v>0</v>
      </c>
      <c r="M74" s="17"/>
      <c r="N74" s="94">
        <v>0</v>
      </c>
      <c r="O74" s="17"/>
      <c r="P74" s="94">
        <v>0</v>
      </c>
      <c r="Q74" s="17"/>
      <c r="R74" s="94">
        <v>0</v>
      </c>
      <c r="S74" s="17"/>
      <c r="T74" s="94">
        <v>0</v>
      </c>
      <c r="U74" s="17"/>
      <c r="V74" s="94">
        <v>0</v>
      </c>
      <c r="W74" s="17"/>
      <c r="X74" s="94">
        <v>31313</v>
      </c>
      <c r="Y74" s="17"/>
      <c r="Z74" s="94">
        <v>0</v>
      </c>
      <c r="AA74" s="17">
        <v>0</v>
      </c>
      <c r="AB74" s="94">
        <v>3582</v>
      </c>
    </row>
    <row r="75" spans="1:28" s="3" customFormat="1" ht="15" customHeight="1" x14ac:dyDescent="0.35">
      <c r="A75" s="1"/>
      <c r="B75" s="96" t="s">
        <v>29</v>
      </c>
      <c r="C75" s="17"/>
      <c r="D75" s="94">
        <v>0</v>
      </c>
      <c r="E75" s="17"/>
      <c r="F75" s="94">
        <v>0</v>
      </c>
      <c r="G75" s="17"/>
      <c r="H75" s="94">
        <v>0</v>
      </c>
      <c r="I75" s="17"/>
      <c r="J75" s="94">
        <v>0</v>
      </c>
      <c r="K75" s="17"/>
      <c r="L75" s="94">
        <v>0</v>
      </c>
      <c r="M75" s="17"/>
      <c r="N75" s="94">
        <v>0</v>
      </c>
      <c r="O75" s="17"/>
      <c r="P75" s="94">
        <v>0</v>
      </c>
      <c r="Q75" s="17"/>
      <c r="R75" s="94">
        <v>0</v>
      </c>
      <c r="S75" s="17"/>
      <c r="T75" s="94">
        <v>0</v>
      </c>
      <c r="U75" s="17"/>
      <c r="V75" s="94">
        <v>0</v>
      </c>
      <c r="W75" s="17"/>
      <c r="X75" s="94">
        <v>0</v>
      </c>
      <c r="Y75" s="17"/>
      <c r="Z75" s="94">
        <v>0</v>
      </c>
      <c r="AA75" s="17">
        <v>0</v>
      </c>
      <c r="AB75" s="94">
        <v>423</v>
      </c>
    </row>
    <row r="76" spans="1:28" s="3" customFormat="1" ht="15" customHeight="1" x14ac:dyDescent="0.35">
      <c r="A76" s="1"/>
      <c r="B76" s="96" t="s">
        <v>30</v>
      </c>
      <c r="C76" s="17"/>
      <c r="D76" s="94">
        <v>208</v>
      </c>
      <c r="E76" s="17"/>
      <c r="F76" s="94">
        <v>364</v>
      </c>
      <c r="G76" s="17"/>
      <c r="H76" s="94">
        <v>571</v>
      </c>
      <c r="I76" s="17"/>
      <c r="J76" s="94">
        <v>675</v>
      </c>
      <c r="K76" s="17"/>
      <c r="L76" s="94">
        <v>883</v>
      </c>
      <c r="M76" s="17"/>
      <c r="N76" s="94">
        <v>883</v>
      </c>
      <c r="O76" s="17"/>
      <c r="P76" s="94">
        <v>1143</v>
      </c>
      <c r="Q76" s="17"/>
      <c r="R76" s="94">
        <v>1299</v>
      </c>
      <c r="S76" s="17"/>
      <c r="T76" s="94">
        <v>2016</v>
      </c>
      <c r="U76" s="17"/>
      <c r="V76" s="94">
        <v>1176</v>
      </c>
      <c r="W76" s="17"/>
      <c r="X76" s="94">
        <v>2203</v>
      </c>
      <c r="Y76" s="17"/>
      <c r="Z76" s="94">
        <v>12070</v>
      </c>
      <c r="AA76" s="17"/>
      <c r="AB76" s="94">
        <v>14440</v>
      </c>
    </row>
    <row r="77" spans="1:28" s="3" customFormat="1" ht="15" customHeight="1" x14ac:dyDescent="0.35">
      <c r="A77" s="1"/>
      <c r="B77" s="96" t="s">
        <v>10</v>
      </c>
      <c r="C77" s="17"/>
      <c r="D77" s="94">
        <v>26580</v>
      </c>
      <c r="E77" s="17"/>
      <c r="F77" s="94">
        <v>33223</v>
      </c>
      <c r="G77" s="17"/>
      <c r="H77" s="94">
        <v>39197</v>
      </c>
      <c r="I77" s="17"/>
      <c r="J77" s="94">
        <v>46156</v>
      </c>
      <c r="K77" s="17"/>
      <c r="L77" s="94">
        <v>46016</v>
      </c>
      <c r="M77" s="17"/>
      <c r="N77" s="94">
        <v>44912</v>
      </c>
      <c r="O77" s="17"/>
      <c r="P77" s="94">
        <v>49096</v>
      </c>
      <c r="Q77" s="17"/>
      <c r="R77" s="94">
        <v>52891</v>
      </c>
      <c r="S77" s="17"/>
      <c r="T77" s="94">
        <v>36112</v>
      </c>
      <c r="U77" s="17"/>
      <c r="V77" s="94">
        <v>13225</v>
      </c>
      <c r="W77" s="17"/>
      <c r="X77" s="94">
        <v>11460</v>
      </c>
      <c r="Y77" s="17"/>
      <c r="Z77" s="94">
        <v>18973</v>
      </c>
      <c r="AA77" s="17"/>
      <c r="AB77" s="94">
        <v>12263</v>
      </c>
    </row>
    <row r="78" spans="1:28" s="3" customFormat="1" ht="15.75" customHeight="1" x14ac:dyDescent="0.35">
      <c r="A78" s="1"/>
      <c r="B78" s="96" t="s">
        <v>137</v>
      </c>
      <c r="C78" s="17"/>
      <c r="D78" s="94">
        <v>76971</v>
      </c>
      <c r="E78" s="17"/>
      <c r="F78" s="94">
        <v>64789</v>
      </c>
      <c r="G78" s="17"/>
      <c r="H78" s="94">
        <v>62822</v>
      </c>
      <c r="I78" s="17"/>
      <c r="J78" s="94">
        <v>41609</v>
      </c>
      <c r="K78" s="17"/>
      <c r="L78" s="94">
        <v>31902</v>
      </c>
      <c r="M78" s="17"/>
      <c r="N78" s="94">
        <v>21366</v>
      </c>
      <c r="O78" s="17"/>
      <c r="P78" s="94">
        <v>21586</v>
      </c>
      <c r="Q78" s="17"/>
      <c r="R78" s="94">
        <v>21109</v>
      </c>
      <c r="S78" s="17"/>
      <c r="T78" s="94">
        <v>10393</v>
      </c>
      <c r="U78" s="17"/>
      <c r="V78" s="94">
        <v>0</v>
      </c>
      <c r="W78" s="17"/>
      <c r="X78" s="94">
        <v>0</v>
      </c>
      <c r="Y78" s="17"/>
      <c r="Z78" s="94">
        <v>0</v>
      </c>
      <c r="AA78" s="17"/>
      <c r="AB78" s="94">
        <v>0</v>
      </c>
    </row>
    <row r="79" spans="1:28" s="3" customFormat="1" ht="15" customHeight="1" x14ac:dyDescent="0.35">
      <c r="A79" s="1"/>
      <c r="B79" s="96" t="s">
        <v>17</v>
      </c>
      <c r="C79" s="17"/>
      <c r="D79" s="94">
        <v>0</v>
      </c>
      <c r="E79" s="17"/>
      <c r="F79" s="94">
        <v>0</v>
      </c>
      <c r="G79" s="17"/>
      <c r="H79" s="94">
        <v>0</v>
      </c>
      <c r="I79" s="17"/>
      <c r="J79" s="94">
        <v>0</v>
      </c>
      <c r="K79" s="17"/>
      <c r="L79" s="94">
        <v>0</v>
      </c>
      <c r="M79" s="17"/>
      <c r="N79" s="94">
        <v>0</v>
      </c>
      <c r="O79" s="17"/>
      <c r="P79" s="94">
        <v>0</v>
      </c>
      <c r="Q79" s="17"/>
      <c r="R79" s="94">
        <v>0</v>
      </c>
      <c r="S79" s="17"/>
      <c r="T79" s="94">
        <v>0</v>
      </c>
      <c r="U79" s="17"/>
      <c r="V79" s="94">
        <v>0</v>
      </c>
      <c r="W79" s="17"/>
      <c r="X79" s="94">
        <v>0</v>
      </c>
      <c r="Y79" s="17"/>
      <c r="Z79" s="94">
        <v>610</v>
      </c>
      <c r="AA79" s="17"/>
      <c r="AB79" s="94">
        <v>8261</v>
      </c>
    </row>
    <row r="80" spans="1:28" s="3" customFormat="1" ht="15.75" customHeight="1" x14ac:dyDescent="0.35">
      <c r="A80" s="1"/>
      <c r="B80" s="96" t="s">
        <v>36</v>
      </c>
      <c r="C80" s="17"/>
      <c r="D80" s="94">
        <v>0</v>
      </c>
      <c r="E80" s="17"/>
      <c r="F80" s="94">
        <v>0</v>
      </c>
      <c r="G80" s="17"/>
      <c r="H80" s="94">
        <v>0</v>
      </c>
      <c r="I80" s="17"/>
      <c r="J80" s="94">
        <v>0</v>
      </c>
      <c r="K80" s="17"/>
      <c r="L80" s="94">
        <v>0</v>
      </c>
      <c r="M80" s="17"/>
      <c r="N80" s="94">
        <v>0</v>
      </c>
      <c r="O80" s="17"/>
      <c r="P80" s="94">
        <v>0</v>
      </c>
      <c r="Q80" s="17"/>
      <c r="R80" s="94">
        <v>0</v>
      </c>
      <c r="S80" s="17"/>
      <c r="T80" s="94">
        <v>0</v>
      </c>
      <c r="U80" s="17"/>
      <c r="V80" s="94">
        <v>0</v>
      </c>
      <c r="W80" s="17"/>
      <c r="X80" s="94">
        <v>0</v>
      </c>
      <c r="Y80" s="17"/>
      <c r="Z80" s="94">
        <v>0</v>
      </c>
      <c r="AA80" s="17"/>
      <c r="AB80" s="94">
        <v>549</v>
      </c>
    </row>
    <row r="81" spans="1:28" s="3" customFormat="1" ht="15" customHeight="1" x14ac:dyDescent="0.35">
      <c r="A81" s="1"/>
      <c r="B81" s="96" t="s">
        <v>33</v>
      </c>
      <c r="C81" s="17"/>
      <c r="D81" s="95">
        <v>0</v>
      </c>
      <c r="E81" s="17"/>
      <c r="F81" s="95">
        <v>0</v>
      </c>
      <c r="G81" s="17"/>
      <c r="H81" s="95">
        <v>0</v>
      </c>
      <c r="I81" s="17"/>
      <c r="J81" s="95">
        <v>147</v>
      </c>
      <c r="K81" s="17"/>
      <c r="L81" s="95">
        <v>0</v>
      </c>
      <c r="M81" s="17"/>
      <c r="N81" s="95">
        <v>451</v>
      </c>
      <c r="O81" s="17"/>
      <c r="P81" s="95">
        <v>0</v>
      </c>
      <c r="Q81" s="17"/>
      <c r="R81" s="95">
        <v>0</v>
      </c>
      <c r="S81" s="17"/>
      <c r="T81" s="95">
        <v>875</v>
      </c>
      <c r="U81" s="17"/>
      <c r="V81" s="95">
        <v>0</v>
      </c>
      <c r="W81" s="17"/>
      <c r="X81" s="95">
        <v>0</v>
      </c>
      <c r="Y81" s="17"/>
      <c r="Z81" s="95">
        <v>0</v>
      </c>
      <c r="AA81" s="17"/>
      <c r="AB81" s="95">
        <v>0</v>
      </c>
    </row>
    <row r="82" spans="1:28" s="27" customFormat="1" ht="15" customHeight="1" x14ac:dyDescent="0.35">
      <c r="B82" s="11"/>
      <c r="C82" s="29"/>
      <c r="E82" s="29"/>
      <c r="G82" s="29"/>
      <c r="I82" s="29"/>
      <c r="K82" s="29"/>
      <c r="M82" s="29"/>
      <c r="O82" s="29"/>
      <c r="Q82" s="29"/>
      <c r="S82" s="29"/>
      <c r="U82" s="28"/>
      <c r="V82" s="28"/>
      <c r="W82" s="28"/>
      <c r="X82" s="28"/>
      <c r="Y82" s="28"/>
      <c r="Z82" s="28"/>
      <c r="AA82" s="28"/>
      <c r="AB82" s="28"/>
    </row>
    <row r="83" spans="1:28" s="27" customFormat="1" ht="15" customHeight="1" x14ac:dyDescent="0.35">
      <c r="B83" s="98" t="s">
        <v>37</v>
      </c>
      <c r="C83" s="19"/>
      <c r="D83" s="99">
        <v>384914</v>
      </c>
      <c r="E83" s="19"/>
      <c r="F83" s="99">
        <v>388196</v>
      </c>
      <c r="G83" s="19"/>
      <c r="H83" s="99">
        <v>371938</v>
      </c>
      <c r="I83" s="19"/>
      <c r="J83" s="99">
        <v>379153</v>
      </c>
      <c r="K83" s="19"/>
      <c r="L83" s="99">
        <v>378788</v>
      </c>
      <c r="M83" s="19"/>
      <c r="N83" s="99">
        <v>378054</v>
      </c>
      <c r="O83" s="19"/>
      <c r="P83" s="99">
        <v>213362</v>
      </c>
      <c r="Q83" s="19"/>
      <c r="R83" s="99">
        <f>204524</f>
        <v>204524</v>
      </c>
      <c r="S83" s="19"/>
      <c r="T83" s="99">
        <v>167344</v>
      </c>
      <c r="U83" s="19"/>
      <c r="V83" s="99">
        <v>129575</v>
      </c>
      <c r="W83" s="19"/>
      <c r="X83" s="99">
        <v>113851</v>
      </c>
      <c r="Y83" s="19"/>
      <c r="Z83" s="99">
        <v>98538</v>
      </c>
      <c r="AA83" s="19"/>
      <c r="AB83" s="99">
        <v>146967</v>
      </c>
    </row>
    <row r="84" spans="1:28" s="27" customFormat="1" ht="10" customHeight="1" x14ac:dyDescent="0.35">
      <c r="B84" s="3"/>
      <c r="C84" s="29"/>
      <c r="D84" s="83"/>
      <c r="E84" s="29"/>
      <c r="F84" s="83"/>
      <c r="G84" s="29"/>
      <c r="H84" s="83"/>
      <c r="I84" s="29"/>
      <c r="J84" s="83"/>
      <c r="K84" s="29"/>
      <c r="L84" s="83"/>
      <c r="M84" s="29"/>
      <c r="N84" s="83"/>
      <c r="O84" s="29"/>
      <c r="P84" s="83"/>
      <c r="Q84" s="29"/>
      <c r="R84" s="83"/>
      <c r="S84" s="29"/>
      <c r="T84" s="83"/>
      <c r="U84" s="29"/>
      <c r="V84" s="83"/>
      <c r="W84" s="29"/>
      <c r="X84" s="30"/>
      <c r="Y84" s="29"/>
      <c r="Z84" s="30"/>
      <c r="AA84" s="29"/>
      <c r="AB84" s="30"/>
    </row>
    <row r="85" spans="1:28" s="27" customFormat="1" ht="15" customHeight="1" x14ac:dyDescent="0.35">
      <c r="B85" s="98" t="s">
        <v>38</v>
      </c>
      <c r="C85" s="19"/>
      <c r="D85" s="99">
        <v>506507</v>
      </c>
      <c r="E85" s="19"/>
      <c r="F85" s="99">
        <v>526140</v>
      </c>
      <c r="G85" s="19"/>
      <c r="H85" s="99">
        <v>565903</v>
      </c>
      <c r="I85" s="19"/>
      <c r="J85" s="99">
        <v>597751</v>
      </c>
      <c r="K85" s="19"/>
      <c r="L85" s="99">
        <v>582831</v>
      </c>
      <c r="M85" s="19"/>
      <c r="N85" s="99">
        <v>553927</v>
      </c>
      <c r="O85" s="19"/>
      <c r="P85" s="99">
        <v>386732</v>
      </c>
      <c r="Q85" s="19"/>
      <c r="R85" s="99">
        <v>363966</v>
      </c>
      <c r="S85" s="19"/>
      <c r="T85" s="99">
        <v>360940</v>
      </c>
      <c r="U85" s="19"/>
      <c r="V85" s="99">
        <v>301654</v>
      </c>
      <c r="W85" s="19"/>
      <c r="X85" s="99">
        <v>273592</v>
      </c>
      <c r="Y85" s="19"/>
      <c r="Z85" s="99">
        <v>238741</v>
      </c>
      <c r="AA85" s="19"/>
      <c r="AB85" s="99">
        <v>256456</v>
      </c>
    </row>
    <row r="86" spans="1:28" s="27" customFormat="1" ht="10" customHeight="1" x14ac:dyDescent="0.35">
      <c r="B86" s="3"/>
      <c r="C86" s="29"/>
      <c r="D86" s="84"/>
      <c r="E86" s="29"/>
      <c r="F86" s="84"/>
      <c r="G86" s="29"/>
      <c r="H86" s="84"/>
      <c r="I86" s="29"/>
      <c r="J86" s="84"/>
      <c r="K86" s="29"/>
      <c r="L86" s="84"/>
      <c r="M86" s="29"/>
      <c r="N86" s="84"/>
      <c r="O86" s="29"/>
      <c r="P86" s="84"/>
      <c r="Q86" s="29"/>
      <c r="R86" s="84"/>
      <c r="S86" s="29"/>
      <c r="T86" s="84"/>
      <c r="U86" s="29"/>
      <c r="V86" s="84"/>
      <c r="W86" s="29"/>
      <c r="Y86" s="29"/>
      <c r="AA86" s="29"/>
    </row>
    <row r="87" spans="1:28" s="27" customFormat="1" ht="15" customHeight="1" x14ac:dyDescent="0.35">
      <c r="B87" s="98" t="s">
        <v>39</v>
      </c>
      <c r="C87" s="29"/>
      <c r="D87" s="85"/>
      <c r="E87" s="29"/>
      <c r="F87" s="85"/>
      <c r="G87" s="29"/>
      <c r="H87" s="85"/>
      <c r="I87" s="29"/>
      <c r="J87" s="85"/>
      <c r="K87" s="29"/>
      <c r="L87" s="85"/>
      <c r="M87" s="29"/>
      <c r="N87" s="85"/>
      <c r="O87" s="29"/>
      <c r="P87" s="85"/>
      <c r="Q87" s="29"/>
      <c r="R87" s="85"/>
      <c r="S87" s="29"/>
      <c r="T87" s="85"/>
      <c r="U87" s="29"/>
      <c r="V87" s="85"/>
      <c r="W87" s="29"/>
      <c r="Y87" s="29"/>
      <c r="AA87" s="29"/>
    </row>
    <row r="88" spans="1:28" s="3" customFormat="1" ht="15" customHeight="1" x14ac:dyDescent="0.35">
      <c r="A88" s="1"/>
      <c r="B88" s="96" t="s">
        <v>40</v>
      </c>
      <c r="C88" s="17"/>
      <c r="D88" s="94">
        <v>138442</v>
      </c>
      <c r="E88" s="17"/>
      <c r="F88" s="94">
        <v>138442</v>
      </c>
      <c r="G88" s="17"/>
      <c r="H88" s="94">
        <v>138442</v>
      </c>
      <c r="I88" s="17"/>
      <c r="J88" s="94">
        <v>138442</v>
      </c>
      <c r="K88" s="17"/>
      <c r="L88" s="94">
        <v>138442</v>
      </c>
      <c r="M88" s="17"/>
      <c r="N88" s="94">
        <v>138442</v>
      </c>
      <c r="O88" s="17"/>
      <c r="P88" s="94">
        <v>138439</v>
      </c>
      <c r="Q88" s="17"/>
      <c r="R88" s="94">
        <v>138439</v>
      </c>
      <c r="S88" s="17"/>
      <c r="T88" s="94">
        <v>199211</v>
      </c>
      <c r="U88" s="17"/>
      <c r="V88" s="94">
        <v>199211</v>
      </c>
      <c r="W88" s="17"/>
      <c r="X88" s="94">
        <v>199211</v>
      </c>
      <c r="Y88" s="17"/>
      <c r="Z88" s="94">
        <v>200297</v>
      </c>
      <c r="AA88" s="17"/>
      <c r="AB88" s="94">
        <v>195080</v>
      </c>
    </row>
    <row r="89" spans="1:28" s="3" customFormat="1" ht="15" customHeight="1" x14ac:dyDescent="0.35">
      <c r="A89" s="1"/>
      <c r="B89" s="96" t="s">
        <v>41</v>
      </c>
      <c r="C89" s="17"/>
      <c r="D89" s="94">
        <v>2450</v>
      </c>
      <c r="E89" s="17"/>
      <c r="F89" s="94">
        <v>2450</v>
      </c>
      <c r="G89" s="17"/>
      <c r="H89" s="94">
        <v>2450</v>
      </c>
      <c r="I89" s="17"/>
      <c r="J89" s="94">
        <v>2450</v>
      </c>
      <c r="K89" s="17"/>
      <c r="L89" s="94">
        <v>2450</v>
      </c>
      <c r="M89" s="17"/>
      <c r="N89" s="94">
        <v>2450</v>
      </c>
      <c r="O89" s="17"/>
      <c r="P89" s="94">
        <v>3193</v>
      </c>
      <c r="Q89" s="17"/>
      <c r="R89" s="94">
        <v>3193</v>
      </c>
      <c r="S89" s="17"/>
      <c r="T89" s="94">
        <v>0</v>
      </c>
      <c r="U89" s="17"/>
      <c r="V89" s="94">
        <v>0</v>
      </c>
      <c r="W89" s="17"/>
      <c r="X89" s="94">
        <v>-2674</v>
      </c>
      <c r="Y89" s="17"/>
      <c r="Z89" s="94">
        <v>-2674</v>
      </c>
      <c r="AA89" s="17"/>
      <c r="AB89" s="94">
        <v>-2674</v>
      </c>
    </row>
    <row r="90" spans="1:28" s="3" customFormat="1" ht="15" customHeight="1" x14ac:dyDescent="0.35">
      <c r="A90" s="1"/>
      <c r="B90" s="96" t="s">
        <v>159</v>
      </c>
      <c r="C90" s="17"/>
      <c r="D90" s="94">
        <v>0</v>
      </c>
      <c r="E90" s="17"/>
      <c r="F90" s="94">
        <v>0</v>
      </c>
      <c r="G90" s="17"/>
      <c r="H90" s="94">
        <v>0</v>
      </c>
      <c r="I90" s="17"/>
      <c r="J90" s="94">
        <v>0</v>
      </c>
      <c r="K90" s="17"/>
      <c r="L90" s="94">
        <v>774</v>
      </c>
      <c r="M90" s="17"/>
      <c r="N90" s="94">
        <v>774</v>
      </c>
      <c r="O90" s="17"/>
      <c r="P90" s="94">
        <v>0</v>
      </c>
      <c r="Q90" s="17"/>
      <c r="R90" s="94">
        <v>774</v>
      </c>
      <c r="S90" s="17"/>
      <c r="T90" s="94">
        <v>0</v>
      </c>
      <c r="U90" s="17"/>
      <c r="V90" s="94">
        <v>0</v>
      </c>
      <c r="W90" s="17"/>
      <c r="X90" s="94">
        <v>0</v>
      </c>
      <c r="Y90" s="17"/>
      <c r="Z90" s="94">
        <v>0</v>
      </c>
      <c r="AA90" s="17"/>
      <c r="AB90" s="94">
        <v>0</v>
      </c>
    </row>
    <row r="91" spans="1:28" s="3" customFormat="1" ht="15" customHeight="1" x14ac:dyDescent="0.35">
      <c r="A91" s="1"/>
      <c r="B91" s="96" t="s">
        <v>157</v>
      </c>
      <c r="C91" s="17"/>
      <c r="D91" s="94">
        <v>0</v>
      </c>
      <c r="E91" s="17"/>
      <c r="F91" s="94">
        <v>0</v>
      </c>
      <c r="G91" s="17"/>
      <c r="H91" s="94">
        <v>0</v>
      </c>
      <c r="I91" s="17"/>
      <c r="J91" s="94">
        <v>0</v>
      </c>
      <c r="K91" s="17"/>
      <c r="L91" s="94">
        <v>10965</v>
      </c>
      <c r="M91" s="17"/>
      <c r="N91" s="94">
        <v>10965</v>
      </c>
      <c r="O91" s="17"/>
      <c r="P91" s="94">
        <v>10965</v>
      </c>
      <c r="Q91" s="17"/>
      <c r="R91" s="94">
        <v>10965</v>
      </c>
      <c r="S91" s="17"/>
      <c r="T91" s="94">
        <v>-60780</v>
      </c>
      <c r="U91" s="17"/>
      <c r="V91" s="94">
        <v>0</v>
      </c>
      <c r="W91" s="17"/>
      <c r="X91" s="94">
        <v>0</v>
      </c>
      <c r="Y91" s="17"/>
      <c r="Z91" s="94">
        <v>0</v>
      </c>
      <c r="AA91" s="17"/>
      <c r="AB91" s="94">
        <v>0</v>
      </c>
    </row>
    <row r="92" spans="1:28" s="3" customFormat="1" ht="15" customHeight="1" x14ac:dyDescent="0.35">
      <c r="A92" s="1"/>
      <c r="B92" s="96" t="s">
        <v>42</v>
      </c>
      <c r="C92" s="17"/>
      <c r="D92" s="94">
        <v>-19961</v>
      </c>
      <c r="E92" s="17"/>
      <c r="F92" s="94">
        <v>-24055</v>
      </c>
      <c r="G92" s="17"/>
      <c r="H92" s="94">
        <v>-16149</v>
      </c>
      <c r="I92" s="17"/>
      <c r="J92" s="94">
        <v>-16099</v>
      </c>
      <c r="K92" s="17"/>
      <c r="L92" s="94">
        <v>-21475</v>
      </c>
      <c r="M92" s="17"/>
      <c r="N92" s="94">
        <v>-18035</v>
      </c>
      <c r="O92" s="17"/>
      <c r="P92" s="94">
        <v>-14542</v>
      </c>
      <c r="Q92" s="17"/>
      <c r="R92" s="94">
        <v>0</v>
      </c>
      <c r="S92" s="17"/>
      <c r="T92" s="94">
        <v>0</v>
      </c>
      <c r="U92" s="17"/>
      <c r="V92" s="94">
        <v>-70534</v>
      </c>
      <c r="W92" s="17"/>
      <c r="X92" s="94">
        <v>-83331</v>
      </c>
      <c r="Y92" s="17"/>
      <c r="Z92" s="94">
        <v>-100542</v>
      </c>
      <c r="AA92" s="17"/>
      <c r="AB92" s="94">
        <v>-105981</v>
      </c>
    </row>
    <row r="93" spans="1:28" s="3" customFormat="1" ht="15" customHeight="1" x14ac:dyDescent="0.35">
      <c r="A93" s="1"/>
      <c r="B93" s="96" t="s">
        <v>152</v>
      </c>
      <c r="C93" s="17"/>
      <c r="D93" s="94">
        <v>599</v>
      </c>
      <c r="E93" s="17"/>
      <c r="F93" s="94">
        <v>599</v>
      </c>
      <c r="G93" s="17"/>
      <c r="H93" s="94">
        <v>599</v>
      </c>
      <c r="I93" s="17"/>
      <c r="J93" s="94">
        <v>599</v>
      </c>
      <c r="K93" s="17"/>
      <c r="L93" s="94">
        <v>599</v>
      </c>
      <c r="M93" s="17"/>
      <c r="N93" s="94">
        <v>599</v>
      </c>
      <c r="O93" s="17"/>
      <c r="P93" s="94">
        <v>599</v>
      </c>
      <c r="Q93" s="17"/>
      <c r="R93" s="94">
        <v>599</v>
      </c>
      <c r="S93" s="17"/>
      <c r="T93" s="94">
        <v>599</v>
      </c>
      <c r="U93" s="17"/>
      <c r="V93" s="94">
        <v>599</v>
      </c>
      <c r="W93" s="17"/>
      <c r="X93" s="94">
        <v>599</v>
      </c>
      <c r="Y93" s="17"/>
      <c r="Z93" s="94">
        <v>0</v>
      </c>
      <c r="AA93" s="17"/>
      <c r="AB93" s="94">
        <v>0</v>
      </c>
    </row>
    <row r="94" spans="1:28" s="3" customFormat="1" ht="15" customHeight="1" x14ac:dyDescent="0.35">
      <c r="A94" s="1"/>
      <c r="B94" s="96" t="s">
        <v>43</v>
      </c>
      <c r="C94" s="17"/>
      <c r="D94" s="95">
        <v>1776</v>
      </c>
      <c r="E94" s="17"/>
      <c r="F94" s="95">
        <v>467</v>
      </c>
      <c r="G94" s="17"/>
      <c r="H94" s="95">
        <v>-2089</v>
      </c>
      <c r="I94" s="17"/>
      <c r="J94" s="95">
        <v>-3461</v>
      </c>
      <c r="K94" s="17"/>
      <c r="L94" s="95">
        <v>-1110</v>
      </c>
      <c r="M94" s="17"/>
      <c r="N94" s="95">
        <v>-2090</v>
      </c>
      <c r="O94" s="17"/>
      <c r="P94" s="95">
        <v>361</v>
      </c>
      <c r="Q94" s="17"/>
      <c r="R94" s="95">
        <v>-656</v>
      </c>
      <c r="S94" s="17"/>
      <c r="T94" s="95">
        <v>-3351</v>
      </c>
      <c r="U94" s="17"/>
      <c r="V94" s="95">
        <v>-939</v>
      </c>
      <c r="W94" s="17"/>
      <c r="X94" s="95">
        <v>-10793</v>
      </c>
      <c r="Y94" s="17"/>
      <c r="Z94" s="95">
        <v>-10282</v>
      </c>
      <c r="AA94" s="17"/>
      <c r="AB94" s="95">
        <v>-9896</v>
      </c>
    </row>
    <row r="95" spans="1:28" s="27" customFormat="1" ht="10" customHeight="1" x14ac:dyDescent="0.35">
      <c r="B95" s="31"/>
      <c r="D95" s="72"/>
      <c r="F95" s="72"/>
      <c r="H95" s="72"/>
      <c r="J95" s="72"/>
      <c r="L95" s="72"/>
      <c r="N95" s="72"/>
      <c r="P95" s="72"/>
      <c r="R95" s="72"/>
      <c r="T95" s="72"/>
      <c r="V95" s="72"/>
      <c r="X95" s="72"/>
      <c r="Z95" s="72"/>
      <c r="AB95" s="72"/>
    </row>
    <row r="96" spans="1:28" s="27" customFormat="1" ht="15" customHeight="1" x14ac:dyDescent="0.35">
      <c r="B96" s="98" t="s">
        <v>44</v>
      </c>
      <c r="C96" s="19"/>
      <c r="D96" s="99">
        <v>123306</v>
      </c>
      <c r="E96" s="19"/>
      <c r="F96" s="99">
        <v>117903</v>
      </c>
      <c r="G96" s="19"/>
      <c r="H96" s="99">
        <v>123253</v>
      </c>
      <c r="I96" s="19"/>
      <c r="J96" s="99">
        <v>121931</v>
      </c>
      <c r="K96" s="19"/>
      <c r="L96" s="99">
        <v>130645</v>
      </c>
      <c r="M96" s="19"/>
      <c r="N96" s="99">
        <v>133105</v>
      </c>
      <c r="O96" s="19"/>
      <c r="P96" s="99">
        <v>139015</v>
      </c>
      <c r="Q96" s="19"/>
      <c r="R96" s="99">
        <v>152540</v>
      </c>
      <c r="S96" s="19"/>
      <c r="T96" s="99">
        <v>135679</v>
      </c>
      <c r="U96" s="19"/>
      <c r="V96" s="99">
        <v>128337</v>
      </c>
      <c r="W96" s="19"/>
      <c r="X96" s="99">
        <v>103012</v>
      </c>
      <c r="Y96" s="19"/>
      <c r="Z96" s="99">
        <v>86799</v>
      </c>
      <c r="AA96" s="19"/>
      <c r="AB96" s="99">
        <v>76529</v>
      </c>
    </row>
    <row r="97" spans="2:28" s="27" customFormat="1" ht="15" customHeight="1" x14ac:dyDescent="0.35">
      <c r="B97" s="3"/>
      <c r="C97" s="29"/>
      <c r="D97" s="84"/>
      <c r="E97" s="29"/>
      <c r="F97" s="84"/>
      <c r="G97" s="29"/>
      <c r="H97" s="84"/>
      <c r="I97" s="29"/>
      <c r="J97" s="84"/>
      <c r="K97" s="29"/>
      <c r="L97" s="84"/>
      <c r="M97" s="29"/>
      <c r="N97" s="84"/>
      <c r="O97" s="29"/>
      <c r="P97" s="84"/>
      <c r="Q97" s="29"/>
      <c r="R97" s="84"/>
      <c r="S97" s="29"/>
      <c r="T97" s="84"/>
      <c r="U97" s="29"/>
      <c r="V97" s="84"/>
      <c r="W97" s="29"/>
      <c r="X97" s="29"/>
      <c r="Y97" s="29"/>
      <c r="Z97" s="29"/>
      <c r="AA97" s="29"/>
      <c r="AB97" s="29"/>
    </row>
    <row r="98" spans="2:28" s="27" customFormat="1" ht="15" customHeight="1" thickBot="1" x14ac:dyDescent="0.4">
      <c r="B98" s="98" t="s">
        <v>45</v>
      </c>
      <c r="C98" s="19"/>
      <c r="D98" s="100">
        <v>629813</v>
      </c>
      <c r="E98" s="19"/>
      <c r="F98" s="100">
        <v>644043</v>
      </c>
      <c r="G98" s="19"/>
      <c r="H98" s="100">
        <v>689156</v>
      </c>
      <c r="I98" s="19"/>
      <c r="J98" s="100">
        <v>719682</v>
      </c>
      <c r="K98" s="19"/>
      <c r="L98" s="100">
        <v>713476</v>
      </c>
      <c r="M98" s="19"/>
      <c r="N98" s="100">
        <v>687032</v>
      </c>
      <c r="O98" s="19"/>
      <c r="P98" s="100">
        <v>525747</v>
      </c>
      <c r="Q98" s="19"/>
      <c r="R98" s="100">
        <v>516506</v>
      </c>
      <c r="S98" s="19"/>
      <c r="T98" s="100">
        <v>496619</v>
      </c>
      <c r="U98" s="19"/>
      <c r="V98" s="100">
        <v>429991</v>
      </c>
      <c r="W98" s="19"/>
      <c r="X98" s="100">
        <v>376604</v>
      </c>
      <c r="Y98" s="19"/>
      <c r="Z98" s="100">
        <v>325540</v>
      </c>
      <c r="AA98" s="19"/>
      <c r="AB98" s="100">
        <v>332985</v>
      </c>
    </row>
    <row r="99" spans="2:28" ht="15" thickTop="1" x14ac:dyDescent="0.35"/>
  </sheetData>
  <mergeCells count="1">
    <mergeCell ref="D8:AB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"/>
  <sheetViews>
    <sheetView showGridLines="0" zoomScale="80" zoomScaleNormal="80" workbookViewId="0">
      <pane xSplit="2" ySplit="10" topLeftCell="C11" activePane="bottomRight" state="frozen"/>
      <selection activeCell="A11" sqref="A11"/>
      <selection pane="topRight" activeCell="A11" sqref="A11"/>
      <selection pane="bottomLeft" activeCell="A11" sqref="A11"/>
      <selection pane="bottomRight" activeCell="C11" sqref="C11"/>
    </sheetView>
  </sheetViews>
  <sheetFormatPr defaultColWidth="18.7265625" defaultRowHeight="15" customHeight="1" x14ac:dyDescent="0.35"/>
  <cols>
    <col min="1" max="1" width="1.7265625" style="27" customWidth="1"/>
    <col min="2" max="2" width="61.54296875" style="56" customWidth="1"/>
    <col min="3" max="3" width="14.7265625" style="51" customWidth="1"/>
    <col min="4" max="4" width="1.1796875" style="27" customWidth="1"/>
    <col min="5" max="5" width="14.7265625" style="51" customWidth="1"/>
    <col min="6" max="6" width="1.1796875" style="27" customWidth="1"/>
    <col min="7" max="7" width="14.7265625" style="51" customWidth="1"/>
    <col min="8" max="8" width="1.1796875" style="27" customWidth="1"/>
    <col min="9" max="9" width="14.7265625" style="51" customWidth="1"/>
    <col min="10" max="10" width="1.1796875" style="27" customWidth="1"/>
    <col min="11" max="11" width="14.7265625" style="51" customWidth="1"/>
    <col min="12" max="12" width="1.1796875" style="27" customWidth="1"/>
    <col min="13" max="13" width="14.7265625" style="51" customWidth="1"/>
    <col min="14" max="14" width="1.1796875" style="27" customWidth="1"/>
    <col min="15" max="15" width="14.7265625" style="51" customWidth="1"/>
    <col min="16" max="16" width="1.1796875" style="27" customWidth="1"/>
    <col min="17" max="17" width="14.7265625" style="51" customWidth="1"/>
    <col min="18" max="18" width="1.1796875" style="27" customWidth="1"/>
    <col min="19" max="19" width="14.7265625" style="51" customWidth="1"/>
    <col min="20" max="20" width="1.1796875" style="27" customWidth="1"/>
    <col min="21" max="21" width="14.7265625" style="51" customWidth="1"/>
    <col min="22" max="22" width="1.1796875" style="27" customWidth="1"/>
    <col min="23" max="23" width="14.7265625" style="51" customWidth="1"/>
    <col min="24" max="24" width="1.1796875" style="27" customWidth="1"/>
    <col min="25" max="25" width="14.7265625" style="51" customWidth="1"/>
    <col min="26" max="26" width="1.1796875" style="27" customWidth="1"/>
    <col min="27" max="27" width="14.7265625" style="51" customWidth="1"/>
    <col min="28" max="16384" width="18.7265625" style="56"/>
  </cols>
  <sheetData>
    <row r="1" spans="1:27" s="26" customFormat="1" ht="15" customHeight="1" x14ac:dyDescent="0.35">
      <c r="A1" s="1"/>
      <c r="B1" s="51"/>
      <c r="C1" s="52"/>
      <c r="D1" s="4"/>
      <c r="E1" s="52"/>
      <c r="F1" s="4"/>
      <c r="G1" s="52"/>
      <c r="H1" s="4"/>
      <c r="I1" s="52"/>
      <c r="J1" s="4"/>
      <c r="K1" s="52"/>
      <c r="L1" s="4"/>
      <c r="M1" s="52"/>
      <c r="N1" s="4"/>
      <c r="O1" s="52"/>
      <c r="P1" s="4"/>
      <c r="Q1" s="52"/>
      <c r="R1" s="4"/>
      <c r="S1" s="52"/>
      <c r="T1" s="4"/>
      <c r="U1" s="52"/>
      <c r="V1" s="4"/>
      <c r="W1" s="52"/>
      <c r="X1" s="4"/>
      <c r="Y1" s="52"/>
      <c r="Z1" s="4"/>
      <c r="AA1" s="52"/>
    </row>
    <row r="2" spans="1:27" s="26" customFormat="1" ht="15" customHeight="1" x14ac:dyDescent="0.35">
      <c r="A2" s="1"/>
      <c r="B2" s="7" t="s">
        <v>1</v>
      </c>
      <c r="C2" s="52"/>
      <c r="D2" s="4"/>
      <c r="E2" s="52"/>
      <c r="F2" s="4"/>
      <c r="G2" s="52"/>
      <c r="H2" s="4"/>
      <c r="I2" s="52"/>
      <c r="J2" s="4"/>
      <c r="K2" s="52"/>
      <c r="L2" s="4"/>
      <c r="M2" s="52"/>
      <c r="N2" s="4"/>
      <c r="O2" s="52"/>
      <c r="P2" s="4"/>
      <c r="Q2" s="52"/>
      <c r="R2" s="4"/>
      <c r="S2" s="52"/>
      <c r="T2" s="4"/>
      <c r="U2" s="52"/>
      <c r="V2" s="4"/>
      <c r="W2" s="52"/>
      <c r="X2" s="4"/>
      <c r="Y2" s="52"/>
      <c r="Z2" s="4"/>
      <c r="AA2" s="52"/>
    </row>
    <row r="3" spans="1:27" s="26" customFormat="1" ht="10" customHeight="1" x14ac:dyDescent="0.35">
      <c r="A3" s="1"/>
      <c r="B3" s="7"/>
      <c r="C3" s="52"/>
      <c r="D3" s="4"/>
      <c r="E3" s="52"/>
      <c r="F3" s="4"/>
      <c r="G3" s="52"/>
      <c r="H3" s="4"/>
      <c r="I3" s="52"/>
      <c r="J3" s="4"/>
      <c r="K3" s="52"/>
      <c r="L3" s="4"/>
      <c r="M3" s="52"/>
      <c r="N3" s="4"/>
      <c r="O3" s="52"/>
      <c r="P3" s="4"/>
      <c r="Q3" s="52"/>
      <c r="R3" s="4"/>
      <c r="S3" s="52"/>
      <c r="T3" s="4"/>
      <c r="U3" s="52"/>
      <c r="V3" s="4"/>
      <c r="W3" s="52"/>
      <c r="X3" s="4"/>
      <c r="Y3" s="52"/>
      <c r="Z3" s="4"/>
      <c r="AA3" s="52"/>
    </row>
    <row r="4" spans="1:27" s="26" customFormat="1" ht="15" customHeight="1" x14ac:dyDescent="0.35">
      <c r="A4" s="1"/>
      <c r="B4" s="53" t="s">
        <v>67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27" s="26" customFormat="1" ht="15" customHeight="1" x14ac:dyDescent="0.35">
      <c r="A5" s="1"/>
      <c r="B5" s="9" t="s">
        <v>3</v>
      </c>
      <c r="C5" s="52"/>
      <c r="D5" s="4"/>
      <c r="E5" s="52"/>
      <c r="F5" s="4"/>
      <c r="G5" s="52"/>
      <c r="H5" s="4"/>
      <c r="I5" s="52"/>
      <c r="J5" s="4"/>
      <c r="K5" s="52"/>
      <c r="L5" s="4"/>
      <c r="M5" s="52"/>
      <c r="N5" s="4"/>
      <c r="O5" s="52"/>
      <c r="P5" s="4"/>
      <c r="Q5" s="52"/>
      <c r="R5" s="4"/>
      <c r="S5" s="52"/>
      <c r="T5" s="4"/>
      <c r="U5" s="52"/>
      <c r="V5" s="4"/>
      <c r="W5" s="52"/>
      <c r="X5" s="4"/>
      <c r="Y5" s="52"/>
      <c r="Z5" s="4"/>
      <c r="AA5" s="52"/>
    </row>
    <row r="6" spans="1:27" s="26" customFormat="1" ht="15" customHeight="1" x14ac:dyDescent="0.35">
      <c r="A6" s="1"/>
      <c r="B6" s="9" t="s">
        <v>126</v>
      </c>
      <c r="C6" s="52"/>
      <c r="D6" s="4"/>
      <c r="E6" s="52"/>
      <c r="F6" s="4"/>
      <c r="G6" s="52"/>
      <c r="H6" s="4"/>
      <c r="I6" s="52"/>
      <c r="J6" s="4"/>
      <c r="K6" s="52"/>
      <c r="L6" s="4"/>
      <c r="M6" s="52"/>
      <c r="N6" s="4"/>
      <c r="O6" s="52"/>
      <c r="P6" s="4"/>
      <c r="Q6" s="52"/>
      <c r="R6" s="4"/>
      <c r="S6" s="52"/>
      <c r="T6" s="4"/>
      <c r="U6" s="52"/>
      <c r="V6" s="4"/>
      <c r="W6" s="52"/>
      <c r="X6" s="4"/>
      <c r="Y6" s="52"/>
      <c r="Z6" s="4"/>
      <c r="AA6" s="52"/>
    </row>
    <row r="7" spans="1:27" s="55" customFormat="1" ht="10" customHeight="1" x14ac:dyDescent="0.35">
      <c r="A7" s="1"/>
      <c r="B7" s="9"/>
      <c r="C7" s="11"/>
      <c r="D7" s="54"/>
      <c r="E7" s="11"/>
      <c r="F7" s="54"/>
      <c r="G7" s="11"/>
      <c r="H7" s="54"/>
      <c r="I7" s="11"/>
      <c r="J7" s="54"/>
      <c r="K7" s="11"/>
      <c r="L7" s="54"/>
      <c r="M7" s="11"/>
      <c r="N7" s="54"/>
      <c r="O7" s="11"/>
      <c r="P7" s="54"/>
      <c r="Q7" s="11"/>
      <c r="R7" s="54"/>
      <c r="S7" s="11"/>
      <c r="T7" s="54"/>
      <c r="U7" s="11"/>
      <c r="V7" s="54"/>
      <c r="W7" s="11"/>
      <c r="X7" s="54"/>
      <c r="Y7" s="11"/>
      <c r="Z7" s="54"/>
      <c r="AA7" s="11"/>
    </row>
    <row r="8" spans="1:27" s="3" customFormat="1" ht="15" customHeight="1" x14ac:dyDescent="0.35">
      <c r="A8" s="1"/>
      <c r="C8" s="155" t="s">
        <v>146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</row>
    <row r="9" spans="1:27" s="3" customFormat="1" ht="15" customHeight="1" x14ac:dyDescent="0.35">
      <c r="A9" s="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s="14" customFormat="1" ht="15" customHeight="1" x14ac:dyDescent="0.35">
      <c r="A10" s="13"/>
      <c r="C10" s="104">
        <v>45930</v>
      </c>
      <c r="D10" s="15"/>
      <c r="E10" s="104">
        <v>45838</v>
      </c>
      <c r="F10" s="15"/>
      <c r="G10" s="104">
        <v>45747</v>
      </c>
      <c r="H10" s="15"/>
      <c r="I10" s="104">
        <v>45657</v>
      </c>
      <c r="J10" s="15"/>
      <c r="K10" s="104">
        <v>45565</v>
      </c>
      <c r="L10" s="15"/>
      <c r="M10" s="104">
        <v>45473</v>
      </c>
      <c r="N10" s="15"/>
      <c r="O10" s="104">
        <v>45382</v>
      </c>
      <c r="P10" s="15"/>
      <c r="Q10" s="104">
        <v>45291</v>
      </c>
      <c r="R10" s="15"/>
      <c r="S10" s="104">
        <v>44926</v>
      </c>
      <c r="T10" s="15"/>
      <c r="U10" s="104">
        <v>44561</v>
      </c>
      <c r="V10" s="15"/>
      <c r="W10" s="104">
        <v>44196</v>
      </c>
      <c r="X10" s="15"/>
      <c r="Y10" s="104">
        <v>43830</v>
      </c>
      <c r="Z10" s="15"/>
      <c r="AA10" s="104">
        <v>43465</v>
      </c>
    </row>
    <row r="11" spans="1:27" ht="5.15" customHeight="1" x14ac:dyDescent="0.35">
      <c r="B11" s="11"/>
      <c r="C11" s="65"/>
      <c r="D11" s="59"/>
      <c r="E11" s="65"/>
      <c r="F11" s="59"/>
      <c r="G11" s="65"/>
      <c r="H11" s="59"/>
      <c r="I11" s="65"/>
      <c r="J11" s="59"/>
      <c r="K11" s="65"/>
      <c r="L11" s="59"/>
      <c r="M11" s="65"/>
      <c r="N11" s="59"/>
      <c r="O11" s="65"/>
      <c r="P11" s="59"/>
      <c r="Q11" s="65"/>
      <c r="R11" s="59"/>
      <c r="S11" s="65"/>
      <c r="T11" s="59"/>
      <c r="U11" s="65"/>
      <c r="V11" s="59"/>
      <c r="W11" s="65"/>
      <c r="X11" s="59"/>
      <c r="Y11" s="65"/>
      <c r="Z11" s="59"/>
      <c r="AA11" s="65"/>
    </row>
    <row r="12" spans="1:27" ht="15" customHeight="1" x14ac:dyDescent="0.35">
      <c r="B12" s="105" t="s">
        <v>68</v>
      </c>
      <c r="C12" s="4"/>
      <c r="D12" s="51"/>
      <c r="E12" s="4"/>
      <c r="F12" s="51"/>
      <c r="G12" s="4"/>
      <c r="H12" s="51"/>
      <c r="I12" s="4"/>
      <c r="J12" s="51"/>
      <c r="K12" s="4"/>
      <c r="L12" s="51"/>
      <c r="M12" s="4"/>
      <c r="N12" s="51"/>
      <c r="O12" s="4"/>
      <c r="P12" s="51"/>
      <c r="Q12" s="4"/>
      <c r="R12" s="51"/>
      <c r="S12" s="4"/>
      <c r="T12" s="51"/>
      <c r="U12" s="4"/>
      <c r="V12" s="51"/>
      <c r="W12" s="4"/>
      <c r="X12" s="51"/>
      <c r="Y12" s="4"/>
      <c r="Z12" s="51"/>
      <c r="AA12" s="4"/>
    </row>
    <row r="13" spans="1:27" ht="15" customHeight="1" x14ac:dyDescent="0.35">
      <c r="B13" s="57"/>
      <c r="C13" s="73"/>
      <c r="D13" s="50"/>
      <c r="E13" s="73"/>
      <c r="F13" s="50"/>
      <c r="G13" s="73"/>
      <c r="H13" s="50"/>
      <c r="I13" s="73"/>
      <c r="J13" s="50"/>
      <c r="K13" s="73"/>
      <c r="L13" s="50"/>
      <c r="M13" s="73"/>
      <c r="N13" s="50"/>
      <c r="O13" s="73"/>
      <c r="P13" s="50"/>
      <c r="Q13" s="73"/>
      <c r="R13" s="50"/>
      <c r="S13" s="73"/>
      <c r="T13" s="50"/>
      <c r="U13" s="73"/>
      <c r="V13" s="50"/>
      <c r="W13" s="73"/>
      <c r="X13" s="50"/>
      <c r="Y13" s="73"/>
      <c r="Z13" s="50"/>
      <c r="AA13" s="73"/>
    </row>
    <row r="14" spans="1:27" ht="15" customHeight="1" x14ac:dyDescent="0.35">
      <c r="B14" s="105" t="s">
        <v>115</v>
      </c>
      <c r="C14" s="107">
        <v>-3810</v>
      </c>
      <c r="D14" s="91"/>
      <c r="E14" s="107">
        <v>-7916</v>
      </c>
      <c r="F14" s="91"/>
      <c r="G14" s="107">
        <v>123</v>
      </c>
      <c r="H14" s="91"/>
      <c r="I14" s="107">
        <v>-27444</v>
      </c>
      <c r="J14" s="91"/>
      <c r="K14" s="107">
        <v>-20893</v>
      </c>
      <c r="L14" s="91"/>
      <c r="M14" s="107">
        <v>-17557</v>
      </c>
      <c r="N14" s="91"/>
      <c r="O14" s="107">
        <v>-14528</v>
      </c>
      <c r="P14" s="91"/>
      <c r="Q14" s="107">
        <v>15480</v>
      </c>
      <c r="R14" s="91"/>
      <c r="S14" s="107">
        <v>10122</v>
      </c>
      <c r="T14" s="91"/>
      <c r="U14" s="107">
        <v>21033</v>
      </c>
      <c r="V14" s="91"/>
      <c r="W14" s="107">
        <v>9782</v>
      </c>
      <c r="X14" s="91"/>
      <c r="Y14" s="107">
        <v>-14665</v>
      </c>
      <c r="Z14" s="91"/>
      <c r="AA14" s="107">
        <v>32088</v>
      </c>
    </row>
    <row r="15" spans="1:27" ht="15" customHeight="1" x14ac:dyDescent="0.35">
      <c r="B15" s="105" t="s">
        <v>116</v>
      </c>
      <c r="C15" s="107">
        <v>0</v>
      </c>
      <c r="D15" s="91"/>
      <c r="E15" s="107">
        <v>0</v>
      </c>
      <c r="F15" s="91"/>
      <c r="G15" s="107">
        <v>0</v>
      </c>
      <c r="H15" s="91"/>
      <c r="I15" s="107">
        <v>0</v>
      </c>
      <c r="J15" s="91"/>
      <c r="K15" s="107">
        <v>0</v>
      </c>
      <c r="L15" s="91"/>
      <c r="M15" s="107">
        <v>0</v>
      </c>
      <c r="N15" s="91"/>
      <c r="O15" s="107">
        <v>0</v>
      </c>
      <c r="P15" s="91"/>
      <c r="Q15" s="107">
        <v>0</v>
      </c>
      <c r="R15" s="91"/>
      <c r="S15" s="107">
        <v>0</v>
      </c>
      <c r="T15" s="91"/>
      <c r="U15" s="107">
        <v>13281</v>
      </c>
      <c r="V15" s="91"/>
      <c r="W15" s="107">
        <v>7423</v>
      </c>
      <c r="X15" s="91"/>
      <c r="Y15" s="107">
        <v>24669</v>
      </c>
      <c r="Z15" s="91"/>
      <c r="AA15" s="107">
        <v>0</v>
      </c>
    </row>
    <row r="16" spans="1:27" ht="15" customHeight="1" x14ac:dyDescent="0.35">
      <c r="B16" s="57"/>
      <c r="C16" s="58"/>
      <c r="D16" s="74"/>
      <c r="E16" s="58"/>
      <c r="F16" s="74"/>
      <c r="G16" s="58"/>
      <c r="H16" s="74"/>
      <c r="I16" s="58"/>
      <c r="J16" s="74"/>
      <c r="K16" s="58"/>
      <c r="L16" s="74"/>
      <c r="M16" s="58"/>
      <c r="N16" s="74"/>
      <c r="O16" s="58"/>
      <c r="P16" s="74"/>
      <c r="Q16" s="58"/>
      <c r="R16" s="74"/>
      <c r="S16" s="58"/>
      <c r="T16" s="74"/>
      <c r="U16" s="58"/>
      <c r="V16" s="74"/>
      <c r="W16" s="58"/>
      <c r="X16" s="74"/>
      <c r="Y16" s="58"/>
      <c r="Z16" s="74"/>
      <c r="AA16" s="58"/>
    </row>
    <row r="17" spans="2:27" ht="15" customHeight="1" x14ac:dyDescent="0.35">
      <c r="B17" s="105" t="s">
        <v>69</v>
      </c>
      <c r="C17" s="59"/>
      <c r="D17" s="74"/>
      <c r="E17" s="59"/>
      <c r="F17" s="74"/>
      <c r="G17" s="59"/>
      <c r="H17" s="74"/>
      <c r="I17" s="59"/>
      <c r="J17" s="74"/>
      <c r="K17" s="59"/>
      <c r="L17" s="74"/>
      <c r="M17" s="59"/>
      <c r="N17" s="74"/>
      <c r="O17" s="59"/>
      <c r="P17" s="74"/>
      <c r="Q17" s="59"/>
      <c r="R17" s="74"/>
      <c r="S17" s="59"/>
      <c r="T17" s="74"/>
      <c r="U17" s="59"/>
      <c r="V17" s="74"/>
      <c r="W17" s="59"/>
      <c r="X17" s="74"/>
      <c r="Y17" s="59"/>
      <c r="Z17" s="74"/>
      <c r="AA17" s="59"/>
    </row>
    <row r="18" spans="2:27" ht="15" customHeight="1" x14ac:dyDescent="0.35">
      <c r="B18" s="105" t="s">
        <v>70</v>
      </c>
      <c r="C18" s="58"/>
      <c r="D18" s="74"/>
      <c r="E18" s="58"/>
      <c r="F18" s="74"/>
      <c r="G18" s="58"/>
      <c r="H18" s="74"/>
      <c r="I18" s="58"/>
      <c r="J18" s="74"/>
      <c r="K18" s="58"/>
      <c r="L18" s="74"/>
      <c r="M18" s="58"/>
      <c r="N18" s="74"/>
      <c r="O18" s="58"/>
      <c r="P18" s="74"/>
      <c r="Q18" s="58"/>
      <c r="R18" s="74"/>
      <c r="S18" s="58"/>
      <c r="T18" s="74"/>
      <c r="U18" s="58"/>
      <c r="V18" s="74"/>
      <c r="W18" s="58"/>
      <c r="X18" s="74"/>
      <c r="Y18" s="58"/>
      <c r="Z18" s="74"/>
      <c r="AA18" s="58"/>
    </row>
    <row r="19" spans="2:27" ht="15" customHeight="1" x14ac:dyDescent="0.35">
      <c r="B19" s="108" t="s">
        <v>71</v>
      </c>
      <c r="C19" s="94">
        <v>14482</v>
      </c>
      <c r="D19" s="75"/>
      <c r="E19" s="94">
        <v>11582</v>
      </c>
      <c r="F19" s="75"/>
      <c r="G19" s="94">
        <v>5753</v>
      </c>
      <c r="H19" s="75"/>
      <c r="I19" s="94">
        <v>23376</v>
      </c>
      <c r="J19" s="75"/>
      <c r="K19" s="94">
        <v>16943</v>
      </c>
      <c r="L19" s="75"/>
      <c r="M19" s="94">
        <v>10970</v>
      </c>
      <c r="N19" s="75"/>
      <c r="O19" s="94">
        <v>5279</v>
      </c>
      <c r="P19" s="75"/>
      <c r="Q19" s="94">
        <v>25863</v>
      </c>
      <c r="R19" s="75"/>
      <c r="S19" s="94">
        <v>17438</v>
      </c>
      <c r="T19" s="75"/>
      <c r="U19" s="94">
        <v>15301</v>
      </c>
      <c r="V19" s="75"/>
      <c r="W19" s="94">
        <v>11758</v>
      </c>
      <c r="X19" s="75"/>
      <c r="Y19" s="94">
        <v>5268</v>
      </c>
      <c r="Z19" s="75"/>
      <c r="AA19" s="94">
        <v>7660</v>
      </c>
    </row>
    <row r="20" spans="2:27" ht="15" customHeight="1" x14ac:dyDescent="0.35">
      <c r="B20" s="108" t="s">
        <v>134</v>
      </c>
      <c r="C20" s="94">
        <v>12657</v>
      </c>
      <c r="D20" s="75"/>
      <c r="E20" s="94">
        <v>8265</v>
      </c>
      <c r="F20" s="75"/>
      <c r="G20" s="94">
        <v>2355</v>
      </c>
      <c r="H20" s="75"/>
      <c r="I20" s="94">
        <v>32739</v>
      </c>
      <c r="J20" s="75"/>
      <c r="K20" s="94">
        <v>17748</v>
      </c>
      <c r="L20" s="75"/>
      <c r="M20" s="94">
        <v>11898</v>
      </c>
      <c r="N20" s="75"/>
      <c r="O20" s="94">
        <v>4945</v>
      </c>
      <c r="P20" s="75"/>
      <c r="Q20" s="94">
        <v>4616</v>
      </c>
      <c r="R20" s="75"/>
      <c r="S20" s="94">
        <v>5039</v>
      </c>
      <c r="T20" s="75"/>
      <c r="U20" s="94">
        <v>3292</v>
      </c>
      <c r="V20" s="75"/>
      <c r="W20" s="94">
        <v>4106</v>
      </c>
      <c r="X20" s="75"/>
      <c r="Y20" s="94">
        <v>5336</v>
      </c>
      <c r="Z20" s="75"/>
      <c r="AA20" s="94">
        <v>7421</v>
      </c>
    </row>
    <row r="21" spans="2:27" ht="15" customHeight="1" x14ac:dyDescent="0.35">
      <c r="B21" s="108" t="s">
        <v>135</v>
      </c>
      <c r="C21" s="94">
        <v>0</v>
      </c>
      <c r="D21" s="75"/>
      <c r="E21" s="94">
        <v>0</v>
      </c>
      <c r="F21" s="75"/>
      <c r="G21" s="94">
        <v>0</v>
      </c>
      <c r="H21" s="75"/>
      <c r="I21" s="94">
        <v>0</v>
      </c>
      <c r="J21" s="75"/>
      <c r="K21" s="94">
        <v>0</v>
      </c>
      <c r="L21" s="75"/>
      <c r="M21" s="94">
        <v>0</v>
      </c>
      <c r="N21" s="75"/>
      <c r="O21" s="94">
        <v>0</v>
      </c>
      <c r="P21" s="75"/>
      <c r="Q21" s="94">
        <v>1220</v>
      </c>
      <c r="R21" s="75"/>
      <c r="S21" s="94">
        <v>3814</v>
      </c>
      <c r="T21" s="75"/>
      <c r="U21" s="94">
        <v>3032</v>
      </c>
      <c r="V21" s="75"/>
      <c r="W21" s="94">
        <v>0</v>
      </c>
      <c r="X21" s="75"/>
      <c r="Y21" s="94">
        <v>0</v>
      </c>
      <c r="Z21" s="75"/>
      <c r="AA21" s="94">
        <v>0</v>
      </c>
    </row>
    <row r="22" spans="2:27" ht="15" customHeight="1" x14ac:dyDescent="0.35">
      <c r="B22" s="108" t="s">
        <v>136</v>
      </c>
      <c r="C22" s="94">
        <v>0</v>
      </c>
      <c r="D22" s="75"/>
      <c r="E22" s="94">
        <v>0</v>
      </c>
      <c r="F22" s="75"/>
      <c r="G22" s="94">
        <v>0</v>
      </c>
      <c r="H22" s="75"/>
      <c r="I22" s="94">
        <v>0</v>
      </c>
      <c r="J22" s="75"/>
      <c r="K22" s="94">
        <v>0</v>
      </c>
      <c r="L22" s="75"/>
      <c r="M22" s="94">
        <v>0</v>
      </c>
      <c r="N22" s="75"/>
      <c r="O22" s="94">
        <v>0</v>
      </c>
      <c r="P22" s="75"/>
      <c r="Q22" s="94">
        <v>0</v>
      </c>
      <c r="R22" s="75"/>
      <c r="S22" s="94">
        <v>0</v>
      </c>
      <c r="T22" s="75"/>
      <c r="U22" s="94">
        <v>0</v>
      </c>
      <c r="V22" s="75"/>
      <c r="W22" s="94">
        <v>0</v>
      </c>
      <c r="X22" s="75"/>
      <c r="Y22" s="94">
        <v>0</v>
      </c>
      <c r="Z22" s="75"/>
      <c r="AA22" s="94">
        <v>0</v>
      </c>
    </row>
    <row r="23" spans="2:27" ht="15" customHeight="1" x14ac:dyDescent="0.35">
      <c r="B23" s="108" t="s">
        <v>138</v>
      </c>
      <c r="C23" s="94">
        <v>0</v>
      </c>
      <c r="D23" s="75"/>
      <c r="E23" s="94">
        <v>0</v>
      </c>
      <c r="F23" s="75"/>
      <c r="G23" s="94">
        <v>0</v>
      </c>
      <c r="H23" s="75"/>
      <c r="I23" s="94">
        <v>0</v>
      </c>
      <c r="J23" s="75"/>
      <c r="K23" s="94">
        <v>0</v>
      </c>
      <c r="L23" s="75"/>
      <c r="M23" s="94">
        <v>0</v>
      </c>
      <c r="N23" s="75"/>
      <c r="O23" s="94">
        <v>0</v>
      </c>
      <c r="P23" s="75"/>
      <c r="Q23" s="94">
        <v>0</v>
      </c>
      <c r="R23" s="75"/>
      <c r="S23" s="94">
        <v>0</v>
      </c>
      <c r="T23" s="75"/>
      <c r="U23" s="94">
        <v>0</v>
      </c>
      <c r="V23" s="75"/>
      <c r="W23" s="94">
        <v>0</v>
      </c>
      <c r="X23" s="75"/>
      <c r="Y23" s="94">
        <v>0</v>
      </c>
      <c r="Z23" s="75"/>
      <c r="AA23" s="94">
        <v>0</v>
      </c>
    </row>
    <row r="24" spans="2:27" ht="15" customHeight="1" x14ac:dyDescent="0.35">
      <c r="B24" s="108" t="s">
        <v>128</v>
      </c>
      <c r="C24" s="94">
        <v>0</v>
      </c>
      <c r="D24" s="75"/>
      <c r="E24" s="94">
        <v>0</v>
      </c>
      <c r="F24" s="75"/>
      <c r="G24" s="94">
        <v>0</v>
      </c>
      <c r="H24" s="75"/>
      <c r="I24" s="94">
        <v>0</v>
      </c>
      <c r="J24" s="75"/>
      <c r="K24" s="94">
        <v>0</v>
      </c>
      <c r="L24" s="75"/>
      <c r="M24" s="94">
        <v>0</v>
      </c>
      <c r="N24" s="75"/>
      <c r="O24" s="94">
        <v>0</v>
      </c>
      <c r="P24" s="75"/>
      <c r="Q24" s="94">
        <v>474</v>
      </c>
      <c r="R24" s="75"/>
      <c r="S24" s="94">
        <v>248</v>
      </c>
      <c r="T24" s="75"/>
      <c r="U24" s="94">
        <v>200</v>
      </c>
      <c r="V24" s="75"/>
      <c r="W24" s="94">
        <v>0</v>
      </c>
      <c r="X24" s="75"/>
      <c r="Y24" s="94">
        <v>0</v>
      </c>
      <c r="Z24" s="75"/>
      <c r="AA24" s="94">
        <v>0</v>
      </c>
    </row>
    <row r="25" spans="2:27" ht="15" customHeight="1" x14ac:dyDescent="0.35">
      <c r="B25" s="108" t="s">
        <v>72</v>
      </c>
      <c r="C25" s="94">
        <v>2275</v>
      </c>
      <c r="D25" s="75"/>
      <c r="E25" s="94">
        <v>419</v>
      </c>
      <c r="F25" s="75"/>
      <c r="G25" s="94">
        <v>-242</v>
      </c>
      <c r="H25" s="75"/>
      <c r="I25" s="94">
        <v>4318</v>
      </c>
      <c r="J25" s="75"/>
      <c r="K25" s="94">
        <v>1974</v>
      </c>
      <c r="L25" s="75"/>
      <c r="M25" s="94">
        <v>1355</v>
      </c>
      <c r="N25" s="75"/>
      <c r="O25" s="94">
        <v>1108</v>
      </c>
      <c r="P25" s="75"/>
      <c r="Q25" s="94">
        <v>1156</v>
      </c>
      <c r="R25" s="75"/>
      <c r="S25" s="94">
        <v>-7951</v>
      </c>
      <c r="T25" s="75"/>
      <c r="U25" s="94">
        <v>-493</v>
      </c>
      <c r="V25" s="75"/>
      <c r="W25" s="94">
        <v>-8681</v>
      </c>
      <c r="X25" s="75"/>
      <c r="Y25" s="94">
        <v>256</v>
      </c>
      <c r="Z25" s="75"/>
      <c r="AA25" s="94">
        <v>-7770</v>
      </c>
    </row>
    <row r="26" spans="2:27" ht="15" customHeight="1" x14ac:dyDescent="0.35">
      <c r="B26" s="108" t="s">
        <v>73</v>
      </c>
      <c r="C26" s="94">
        <v>0</v>
      </c>
      <c r="D26" s="75"/>
      <c r="E26" s="94">
        <v>0</v>
      </c>
      <c r="F26" s="75"/>
      <c r="G26" s="94">
        <v>0</v>
      </c>
      <c r="H26" s="75"/>
      <c r="I26" s="94">
        <v>685</v>
      </c>
      <c r="J26" s="75"/>
      <c r="K26" s="94">
        <v>0</v>
      </c>
      <c r="L26" s="75"/>
      <c r="M26" s="94">
        <v>0</v>
      </c>
      <c r="N26" s="75"/>
      <c r="O26" s="94">
        <v>0</v>
      </c>
      <c r="P26" s="75"/>
      <c r="Q26" s="94">
        <v>229</v>
      </c>
      <c r="R26" s="75"/>
      <c r="S26" s="94">
        <v>239</v>
      </c>
      <c r="T26" s="75"/>
      <c r="U26" s="94">
        <v>0</v>
      </c>
      <c r="V26" s="75"/>
      <c r="W26" s="94">
        <v>0</v>
      </c>
      <c r="X26" s="75"/>
      <c r="Y26" s="94">
        <v>-692</v>
      </c>
      <c r="Z26" s="75"/>
      <c r="AA26" s="94">
        <v>-547</v>
      </c>
    </row>
    <row r="27" spans="2:27" ht="15" customHeight="1" x14ac:dyDescent="0.35">
      <c r="B27" s="108" t="s">
        <v>74</v>
      </c>
      <c r="C27" s="94">
        <v>-421</v>
      </c>
      <c r="D27" s="75"/>
      <c r="E27" s="94">
        <v>-439</v>
      </c>
      <c r="F27" s="75"/>
      <c r="G27" s="94">
        <v>-190</v>
      </c>
      <c r="H27" s="75"/>
      <c r="I27" s="94">
        <v>1004</v>
      </c>
      <c r="J27" s="75"/>
      <c r="K27" s="94">
        <v>380</v>
      </c>
      <c r="L27" s="75"/>
      <c r="M27" s="94">
        <v>-469</v>
      </c>
      <c r="N27" s="75"/>
      <c r="O27" s="94">
        <v>-373</v>
      </c>
      <c r="P27" s="75"/>
      <c r="Q27" s="94">
        <v>1437</v>
      </c>
      <c r="R27" s="75"/>
      <c r="S27" s="94">
        <v>-5043</v>
      </c>
      <c r="T27" s="75"/>
      <c r="U27" s="94">
        <v>-295</v>
      </c>
      <c r="V27" s="75"/>
      <c r="W27" s="94">
        <v>-20</v>
      </c>
      <c r="X27" s="75"/>
      <c r="Y27" s="94">
        <v>809</v>
      </c>
      <c r="Z27" s="75"/>
      <c r="AA27" s="94">
        <v>-4279</v>
      </c>
    </row>
    <row r="28" spans="2:27" ht="15" customHeight="1" x14ac:dyDescent="0.35">
      <c r="B28" s="108" t="s">
        <v>75</v>
      </c>
      <c r="C28" s="94">
        <v>-2189</v>
      </c>
      <c r="D28" s="75"/>
      <c r="E28" s="94">
        <v>-2706</v>
      </c>
      <c r="F28" s="75"/>
      <c r="G28" s="94">
        <v>-693</v>
      </c>
      <c r="H28" s="75"/>
      <c r="I28" s="94">
        <v>-250</v>
      </c>
      <c r="J28" s="75"/>
      <c r="K28" s="94">
        <v>934</v>
      </c>
      <c r="L28" s="75"/>
      <c r="M28" s="94">
        <v>483</v>
      </c>
      <c r="N28" s="75"/>
      <c r="O28" s="94">
        <v>1006</v>
      </c>
      <c r="P28" s="75"/>
      <c r="Q28" s="94">
        <v>-5838</v>
      </c>
      <c r="R28" s="75"/>
      <c r="S28" s="94">
        <v>1656</v>
      </c>
      <c r="T28" s="75"/>
      <c r="U28" s="94">
        <v>-4985</v>
      </c>
      <c r="V28" s="75"/>
      <c r="W28" s="94">
        <v>-5737</v>
      </c>
      <c r="X28" s="75"/>
      <c r="Y28" s="94">
        <v>-7400</v>
      </c>
      <c r="Z28" s="75"/>
      <c r="AA28" s="94">
        <v>6625</v>
      </c>
    </row>
    <row r="29" spans="2:27" ht="15" customHeight="1" x14ac:dyDescent="0.35">
      <c r="B29" s="108" t="s">
        <v>76</v>
      </c>
      <c r="C29" s="94">
        <v>-1068</v>
      </c>
      <c r="D29" s="75"/>
      <c r="E29" s="94">
        <v>-1649</v>
      </c>
      <c r="F29" s="75"/>
      <c r="G29" s="94">
        <v>-1006</v>
      </c>
      <c r="H29" s="75"/>
      <c r="I29" s="94">
        <v>0</v>
      </c>
      <c r="J29" s="75"/>
      <c r="K29" s="94">
        <v>648</v>
      </c>
      <c r="L29" s="75"/>
      <c r="M29" s="94">
        <v>192</v>
      </c>
      <c r="N29" s="75"/>
      <c r="O29" s="94">
        <v>731</v>
      </c>
      <c r="P29" s="75"/>
      <c r="Q29" s="94">
        <v>0</v>
      </c>
      <c r="R29" s="75"/>
      <c r="S29" s="94">
        <v>0</v>
      </c>
      <c r="T29" s="75"/>
      <c r="U29" s="94">
        <v>3635</v>
      </c>
      <c r="V29" s="75"/>
      <c r="W29" s="94">
        <v>763</v>
      </c>
      <c r="X29" s="75"/>
      <c r="Y29" s="94">
        <v>-872</v>
      </c>
      <c r="Z29" s="75"/>
      <c r="AA29" s="94">
        <v>-8200</v>
      </c>
    </row>
    <row r="30" spans="2:27" ht="15" customHeight="1" x14ac:dyDescent="0.35">
      <c r="B30" s="108" t="s">
        <v>56</v>
      </c>
      <c r="C30" s="94">
        <v>0</v>
      </c>
      <c r="D30" s="75"/>
      <c r="E30" s="94">
        <v>0</v>
      </c>
      <c r="F30" s="75"/>
      <c r="G30" s="94">
        <v>0</v>
      </c>
      <c r="H30" s="75"/>
      <c r="I30" s="94">
        <v>0</v>
      </c>
      <c r="J30" s="75"/>
      <c r="K30" s="94">
        <v>0</v>
      </c>
      <c r="L30" s="75"/>
      <c r="M30" s="94">
        <v>0</v>
      </c>
      <c r="N30" s="75"/>
      <c r="O30" s="94">
        <v>0</v>
      </c>
      <c r="P30" s="75"/>
      <c r="Q30" s="94">
        <v>0</v>
      </c>
      <c r="R30" s="75"/>
      <c r="S30" s="94">
        <v>0</v>
      </c>
      <c r="T30" s="75"/>
      <c r="U30" s="94">
        <v>0</v>
      </c>
      <c r="V30" s="75"/>
      <c r="W30" s="94">
        <v>0</v>
      </c>
      <c r="X30" s="75"/>
      <c r="Y30" s="94">
        <v>-1143</v>
      </c>
      <c r="Z30" s="75"/>
      <c r="AA30" s="94">
        <v>11921</v>
      </c>
    </row>
    <row r="31" spans="2:27" ht="15" customHeight="1" x14ac:dyDescent="0.35">
      <c r="B31" s="108" t="s">
        <v>77</v>
      </c>
      <c r="C31" s="94">
        <v>0</v>
      </c>
      <c r="D31" s="75"/>
      <c r="E31" s="94">
        <v>0</v>
      </c>
      <c r="F31" s="75"/>
      <c r="G31" s="94">
        <v>0</v>
      </c>
      <c r="H31" s="75"/>
      <c r="I31" s="94">
        <v>0</v>
      </c>
      <c r="J31" s="75"/>
      <c r="K31" s="94">
        <v>0</v>
      </c>
      <c r="L31" s="75"/>
      <c r="M31" s="94">
        <v>0</v>
      </c>
      <c r="N31" s="75"/>
      <c r="O31" s="94">
        <v>0</v>
      </c>
      <c r="P31" s="75"/>
      <c r="Q31" s="94">
        <v>0</v>
      </c>
      <c r="R31" s="75"/>
      <c r="S31" s="94">
        <v>0</v>
      </c>
      <c r="T31" s="75"/>
      <c r="U31" s="94">
        <v>0</v>
      </c>
      <c r="V31" s="75"/>
      <c r="W31" s="94">
        <v>0</v>
      </c>
      <c r="X31" s="75"/>
      <c r="Y31" s="94">
        <v>-1841</v>
      </c>
      <c r="Z31" s="75"/>
      <c r="AA31" s="94">
        <v>0</v>
      </c>
    </row>
    <row r="32" spans="2:27" ht="15" customHeight="1" x14ac:dyDescent="0.35">
      <c r="B32" s="108" t="s">
        <v>78</v>
      </c>
      <c r="C32" s="94">
        <v>0</v>
      </c>
      <c r="D32" s="75"/>
      <c r="E32" s="94">
        <v>0</v>
      </c>
      <c r="F32" s="75"/>
      <c r="G32" s="94">
        <v>0</v>
      </c>
      <c r="H32" s="75"/>
      <c r="I32" s="94">
        <v>0</v>
      </c>
      <c r="J32" s="75"/>
      <c r="K32" s="94">
        <v>0</v>
      </c>
      <c r="L32" s="75"/>
      <c r="M32" s="94">
        <v>0</v>
      </c>
      <c r="N32" s="75"/>
      <c r="O32" s="94">
        <v>0</v>
      </c>
      <c r="P32" s="75"/>
      <c r="Q32" s="94">
        <v>0</v>
      </c>
      <c r="R32" s="75"/>
      <c r="S32" s="94">
        <v>0</v>
      </c>
      <c r="T32" s="75"/>
      <c r="U32" s="94">
        <v>0</v>
      </c>
      <c r="V32" s="75"/>
      <c r="W32" s="94">
        <v>0</v>
      </c>
      <c r="X32" s="75"/>
      <c r="Y32" s="94">
        <v>65383</v>
      </c>
      <c r="Z32" s="75"/>
      <c r="AA32" s="94">
        <v>231</v>
      </c>
    </row>
    <row r="33" spans="2:27" ht="15" customHeight="1" x14ac:dyDescent="0.35">
      <c r="B33" s="108" t="s">
        <v>117</v>
      </c>
      <c r="C33" s="94">
        <v>0</v>
      </c>
      <c r="D33" s="75"/>
      <c r="E33" s="94">
        <v>0</v>
      </c>
      <c r="F33" s="75"/>
      <c r="G33" s="94">
        <v>0</v>
      </c>
      <c r="H33" s="75"/>
      <c r="I33" s="94">
        <v>0</v>
      </c>
      <c r="J33" s="75"/>
      <c r="K33" s="94">
        <v>0</v>
      </c>
      <c r="L33" s="75"/>
      <c r="M33" s="94">
        <v>0</v>
      </c>
      <c r="N33" s="75"/>
      <c r="O33" s="94">
        <v>0</v>
      </c>
      <c r="P33" s="75"/>
      <c r="Q33" s="94">
        <v>0</v>
      </c>
      <c r="R33" s="75"/>
      <c r="S33" s="94">
        <v>0</v>
      </c>
      <c r="T33" s="75"/>
      <c r="U33" s="94">
        <v>0</v>
      </c>
      <c r="V33" s="75"/>
      <c r="W33" s="94">
        <v>0</v>
      </c>
      <c r="X33" s="75"/>
      <c r="Y33" s="94">
        <v>-2611</v>
      </c>
      <c r="Z33" s="75"/>
      <c r="AA33" s="94">
        <v>-1906</v>
      </c>
    </row>
    <row r="34" spans="2:27" ht="15" customHeight="1" x14ac:dyDescent="0.35">
      <c r="B34" s="108" t="s">
        <v>79</v>
      </c>
      <c r="C34" s="94">
        <v>0</v>
      </c>
      <c r="D34" s="75"/>
      <c r="E34" s="94">
        <v>0</v>
      </c>
      <c r="F34" s="75"/>
      <c r="G34" s="94">
        <v>0</v>
      </c>
      <c r="H34" s="75"/>
      <c r="I34" s="94">
        <v>0</v>
      </c>
      <c r="J34" s="75"/>
      <c r="K34" s="94">
        <v>0</v>
      </c>
      <c r="L34" s="75"/>
      <c r="M34" s="94">
        <v>0</v>
      </c>
      <c r="N34" s="75"/>
      <c r="O34" s="94">
        <v>0</v>
      </c>
      <c r="P34" s="75"/>
      <c r="Q34" s="94">
        <v>0</v>
      </c>
      <c r="R34" s="75"/>
      <c r="S34" s="94">
        <v>0</v>
      </c>
      <c r="T34" s="75"/>
      <c r="U34" s="94">
        <v>0</v>
      </c>
      <c r="V34" s="75"/>
      <c r="W34" s="94">
        <v>0</v>
      </c>
      <c r="X34" s="75"/>
      <c r="Y34" s="94">
        <v>-79268</v>
      </c>
      <c r="Z34" s="75"/>
      <c r="AA34" s="94">
        <v>0</v>
      </c>
    </row>
    <row r="35" spans="2:27" ht="15" customHeight="1" x14ac:dyDescent="0.35">
      <c r="B35" s="108" t="s">
        <v>156</v>
      </c>
      <c r="C35" s="94">
        <v>0</v>
      </c>
      <c r="D35" s="75"/>
      <c r="E35" s="94">
        <v>0</v>
      </c>
      <c r="F35" s="75"/>
      <c r="G35" s="94">
        <v>0</v>
      </c>
      <c r="H35" s="75"/>
      <c r="I35" s="94">
        <v>31</v>
      </c>
      <c r="J35" s="75"/>
      <c r="K35" s="94">
        <v>0</v>
      </c>
      <c r="L35" s="75"/>
      <c r="M35" s="94">
        <v>0</v>
      </c>
      <c r="N35" s="75"/>
      <c r="O35" s="94">
        <v>0</v>
      </c>
      <c r="P35" s="75"/>
      <c r="Q35" s="94">
        <v>2419</v>
      </c>
      <c r="R35" s="75"/>
      <c r="S35" s="94">
        <v>0</v>
      </c>
      <c r="T35" s="75"/>
      <c r="U35" s="94">
        <v>0</v>
      </c>
      <c r="V35" s="75"/>
      <c r="W35" s="94">
        <v>0</v>
      </c>
      <c r="X35" s="75"/>
      <c r="Y35" s="94">
        <v>0</v>
      </c>
      <c r="Z35" s="75"/>
      <c r="AA35" s="94">
        <v>0</v>
      </c>
    </row>
    <row r="36" spans="2:27" ht="15" customHeight="1" x14ac:dyDescent="0.35">
      <c r="B36" s="108" t="s">
        <v>80</v>
      </c>
      <c r="C36" s="94">
        <v>2395</v>
      </c>
      <c r="D36" s="75"/>
      <c r="E36" s="94">
        <v>1319</v>
      </c>
      <c r="F36" s="75"/>
      <c r="G36" s="94">
        <v>510</v>
      </c>
      <c r="H36" s="75"/>
      <c r="I36" s="94">
        <v>2453</v>
      </c>
      <c r="J36" s="75"/>
      <c r="K36" s="94">
        <v>1404</v>
      </c>
      <c r="L36" s="75"/>
      <c r="M36" s="94">
        <v>1047</v>
      </c>
      <c r="N36" s="75"/>
      <c r="O36" s="94">
        <v>945</v>
      </c>
      <c r="P36" s="75"/>
      <c r="Q36" s="94">
        <v>1267</v>
      </c>
      <c r="R36" s="75"/>
      <c r="S36" s="94">
        <v>383</v>
      </c>
      <c r="T36" s="75"/>
      <c r="U36" s="94">
        <v>403</v>
      </c>
      <c r="V36" s="75"/>
      <c r="W36" s="94">
        <v>501</v>
      </c>
      <c r="X36" s="75"/>
      <c r="Y36" s="94">
        <v>0</v>
      </c>
      <c r="Z36" s="75"/>
      <c r="AA36" s="94">
        <v>0</v>
      </c>
    </row>
    <row r="37" spans="2:27" ht="15" customHeight="1" x14ac:dyDescent="0.35">
      <c r="B37" s="108" t="s">
        <v>81</v>
      </c>
      <c r="C37" s="94">
        <v>0</v>
      </c>
      <c r="D37" s="75"/>
      <c r="E37" s="94">
        <v>0</v>
      </c>
      <c r="F37" s="75"/>
      <c r="G37" s="94">
        <v>0</v>
      </c>
      <c r="H37" s="75"/>
      <c r="I37" s="94">
        <v>0</v>
      </c>
      <c r="J37" s="75"/>
      <c r="K37" s="94">
        <v>0</v>
      </c>
      <c r="L37" s="75"/>
      <c r="M37" s="94">
        <v>0</v>
      </c>
      <c r="N37" s="75"/>
      <c r="O37" s="94">
        <v>0</v>
      </c>
      <c r="P37" s="75"/>
      <c r="Q37" s="94">
        <v>0</v>
      </c>
      <c r="R37" s="75"/>
      <c r="S37" s="94">
        <v>0</v>
      </c>
      <c r="T37" s="75"/>
      <c r="U37" s="94">
        <v>0</v>
      </c>
      <c r="V37" s="75"/>
      <c r="W37" s="94">
        <v>0</v>
      </c>
      <c r="X37" s="75"/>
      <c r="Y37" s="94">
        <v>-506</v>
      </c>
      <c r="Z37" s="75"/>
      <c r="AA37" s="94">
        <v>-712</v>
      </c>
    </row>
    <row r="38" spans="2:27" ht="15" customHeight="1" x14ac:dyDescent="0.35">
      <c r="B38" s="108" t="s">
        <v>118</v>
      </c>
      <c r="C38" s="94">
        <v>0</v>
      </c>
      <c r="D38" s="75"/>
      <c r="E38" s="94">
        <v>0</v>
      </c>
      <c r="F38" s="75"/>
      <c r="G38" s="94">
        <v>0</v>
      </c>
      <c r="H38" s="75"/>
      <c r="I38" s="94">
        <v>0</v>
      </c>
      <c r="J38" s="75"/>
      <c r="K38" s="94">
        <v>0</v>
      </c>
      <c r="L38" s="75"/>
      <c r="M38" s="94">
        <v>0</v>
      </c>
      <c r="N38" s="75"/>
      <c r="O38" s="94">
        <v>0</v>
      </c>
      <c r="P38" s="75"/>
      <c r="Q38" s="94">
        <v>0</v>
      </c>
      <c r="R38" s="75"/>
      <c r="S38" s="94">
        <v>0</v>
      </c>
      <c r="T38" s="75"/>
      <c r="U38" s="94">
        <v>0</v>
      </c>
      <c r="V38" s="75"/>
      <c r="W38" s="94">
        <v>0</v>
      </c>
      <c r="X38" s="75"/>
      <c r="Y38" s="94">
        <v>991</v>
      </c>
      <c r="Z38" s="75"/>
      <c r="AA38" s="94">
        <v>-17547</v>
      </c>
    </row>
    <row r="39" spans="2:27" ht="15" customHeight="1" x14ac:dyDescent="0.35">
      <c r="B39" s="60"/>
      <c r="C39" s="61"/>
      <c r="D39" s="76"/>
      <c r="E39" s="61"/>
      <c r="F39" s="76"/>
      <c r="G39" s="61"/>
      <c r="H39" s="76"/>
      <c r="I39" s="61"/>
      <c r="J39" s="76"/>
      <c r="K39" s="61"/>
      <c r="L39" s="76"/>
      <c r="M39" s="61"/>
      <c r="N39" s="76"/>
      <c r="O39" s="61"/>
      <c r="P39" s="76"/>
      <c r="Q39" s="61"/>
      <c r="R39" s="76"/>
      <c r="S39" s="61"/>
      <c r="T39" s="76"/>
      <c r="U39" s="61"/>
      <c r="V39" s="76"/>
      <c r="W39" s="61"/>
      <c r="X39" s="76"/>
      <c r="Y39" s="61"/>
      <c r="Z39" s="76"/>
      <c r="AA39" s="61"/>
    </row>
    <row r="40" spans="2:27" ht="15" customHeight="1" x14ac:dyDescent="0.35">
      <c r="B40" s="105" t="s">
        <v>82</v>
      </c>
      <c r="C40" s="61"/>
      <c r="D40" s="76"/>
      <c r="E40" s="61"/>
      <c r="F40" s="76"/>
      <c r="G40" s="61"/>
      <c r="H40" s="76"/>
      <c r="I40" s="61"/>
      <c r="J40" s="76"/>
      <c r="K40" s="61"/>
      <c r="L40" s="76"/>
      <c r="M40" s="61"/>
      <c r="N40" s="76"/>
      <c r="O40" s="61"/>
      <c r="P40" s="76"/>
      <c r="Q40" s="61"/>
      <c r="R40" s="76"/>
      <c r="S40" s="61"/>
      <c r="T40" s="76"/>
      <c r="U40" s="61"/>
      <c r="V40" s="76"/>
      <c r="W40" s="61"/>
      <c r="X40" s="76"/>
      <c r="Y40" s="61"/>
      <c r="Z40" s="76"/>
      <c r="AA40" s="61"/>
    </row>
    <row r="41" spans="2:27" ht="15" customHeight="1" x14ac:dyDescent="0.35">
      <c r="B41" s="108" t="s">
        <v>7</v>
      </c>
      <c r="C41" s="94">
        <v>-48439</v>
      </c>
      <c r="D41" s="75"/>
      <c r="E41" s="94">
        <v>-25171</v>
      </c>
      <c r="F41" s="75"/>
      <c r="G41" s="94">
        <v>-10508</v>
      </c>
      <c r="H41" s="75"/>
      <c r="I41" s="94">
        <v>-56606</v>
      </c>
      <c r="J41" s="75"/>
      <c r="K41" s="94">
        <v>-27764</v>
      </c>
      <c r="L41" s="75"/>
      <c r="M41" s="94">
        <v>-10369</v>
      </c>
      <c r="N41" s="75"/>
      <c r="O41" s="94">
        <v>-15973</v>
      </c>
      <c r="P41" s="75"/>
      <c r="Q41" s="94">
        <v>16535</v>
      </c>
      <c r="R41" s="75"/>
      <c r="S41" s="94">
        <v>-45194</v>
      </c>
      <c r="T41" s="75"/>
      <c r="U41" s="94">
        <v>8045</v>
      </c>
      <c r="V41" s="75"/>
      <c r="W41" s="94">
        <v>-28025</v>
      </c>
      <c r="X41" s="75"/>
      <c r="Y41" s="94">
        <v>10249</v>
      </c>
      <c r="Z41" s="75"/>
      <c r="AA41" s="94">
        <v>-6693</v>
      </c>
    </row>
    <row r="42" spans="2:27" ht="15" customHeight="1" x14ac:dyDescent="0.35">
      <c r="B42" s="108" t="s">
        <v>136</v>
      </c>
      <c r="C42" s="94">
        <v>-17975</v>
      </c>
      <c r="D42" s="75"/>
      <c r="E42" s="94">
        <v>-10360</v>
      </c>
      <c r="F42" s="75"/>
      <c r="G42" s="94">
        <v>-19511</v>
      </c>
      <c r="H42" s="75"/>
      <c r="I42" s="94">
        <v>8083</v>
      </c>
      <c r="J42" s="75"/>
      <c r="K42" s="94">
        <v>-3911</v>
      </c>
      <c r="L42" s="75"/>
      <c r="M42" s="94">
        <v>4262</v>
      </c>
      <c r="N42" s="75"/>
      <c r="O42" s="94">
        <v>5808</v>
      </c>
      <c r="P42" s="75"/>
      <c r="Q42" s="94">
        <v>-6217</v>
      </c>
      <c r="R42" s="75"/>
      <c r="S42" s="94">
        <v>-3703</v>
      </c>
      <c r="T42" s="75"/>
      <c r="U42" s="94">
        <v>0</v>
      </c>
      <c r="V42" s="75"/>
      <c r="W42" s="94">
        <v>0</v>
      </c>
      <c r="X42" s="75"/>
      <c r="Y42" s="94">
        <v>0</v>
      </c>
      <c r="Z42" s="75"/>
      <c r="AA42" s="94">
        <v>0</v>
      </c>
    </row>
    <row r="43" spans="2:27" ht="15" customHeight="1" x14ac:dyDescent="0.35">
      <c r="B43" s="108" t="s">
        <v>8</v>
      </c>
      <c r="C43" s="94">
        <v>29942</v>
      </c>
      <c r="D43" s="75"/>
      <c r="E43" s="94">
        <v>12953</v>
      </c>
      <c r="F43" s="75"/>
      <c r="G43" s="94">
        <v>5151</v>
      </c>
      <c r="H43" s="75"/>
      <c r="I43" s="94">
        <v>-16563</v>
      </c>
      <c r="J43" s="75"/>
      <c r="K43" s="94">
        <v>-31017</v>
      </c>
      <c r="L43" s="75"/>
      <c r="M43" s="94">
        <v>-25758</v>
      </c>
      <c r="N43" s="75"/>
      <c r="O43" s="94">
        <v>-22073</v>
      </c>
      <c r="P43" s="75"/>
      <c r="Q43" s="94">
        <v>-1071</v>
      </c>
      <c r="R43" s="75"/>
      <c r="S43" s="94">
        <v>-13649</v>
      </c>
      <c r="T43" s="75"/>
      <c r="U43" s="94">
        <v>-23088</v>
      </c>
      <c r="V43" s="75"/>
      <c r="W43" s="94">
        <v>-7095</v>
      </c>
      <c r="X43" s="75"/>
      <c r="Y43" s="94">
        <v>-13108</v>
      </c>
      <c r="Z43" s="75"/>
      <c r="AA43" s="94">
        <v>10981</v>
      </c>
    </row>
    <row r="44" spans="2:27" ht="15" customHeight="1" x14ac:dyDescent="0.35">
      <c r="B44" s="108" t="s">
        <v>14</v>
      </c>
      <c r="C44" s="94">
        <v>0</v>
      </c>
      <c r="D44" s="75"/>
      <c r="E44" s="94">
        <v>0</v>
      </c>
      <c r="F44" s="75"/>
      <c r="G44" s="94">
        <v>0</v>
      </c>
      <c r="H44" s="75"/>
      <c r="I44" s="94">
        <v>0</v>
      </c>
      <c r="J44" s="75"/>
      <c r="K44" s="94">
        <v>0</v>
      </c>
      <c r="L44" s="75"/>
      <c r="M44" s="94">
        <v>0</v>
      </c>
      <c r="N44" s="75"/>
      <c r="O44" s="94">
        <v>0</v>
      </c>
      <c r="P44" s="75"/>
      <c r="Q44" s="94">
        <v>0</v>
      </c>
      <c r="R44" s="75"/>
      <c r="S44" s="94">
        <v>0</v>
      </c>
      <c r="T44" s="75"/>
      <c r="U44" s="94">
        <v>0</v>
      </c>
      <c r="V44" s="75"/>
      <c r="W44" s="94">
        <v>255</v>
      </c>
      <c r="X44" s="75"/>
      <c r="Y44" s="94">
        <v>-23671</v>
      </c>
      <c r="Z44" s="75"/>
      <c r="AA44" s="94">
        <v>0</v>
      </c>
    </row>
    <row r="45" spans="2:27" ht="15" customHeight="1" x14ac:dyDescent="0.35">
      <c r="B45" s="108" t="s">
        <v>9</v>
      </c>
      <c r="C45" s="94">
        <v>-2224</v>
      </c>
      <c r="D45" s="75"/>
      <c r="E45" s="94">
        <v>1899</v>
      </c>
      <c r="F45" s="75"/>
      <c r="G45" s="94">
        <v>3338</v>
      </c>
      <c r="H45" s="75"/>
      <c r="I45" s="94">
        <v>1359</v>
      </c>
      <c r="J45" s="75"/>
      <c r="K45" s="94">
        <v>3782</v>
      </c>
      <c r="L45" s="75"/>
      <c r="M45" s="94">
        <v>3470</v>
      </c>
      <c r="N45" s="75"/>
      <c r="O45" s="94">
        <v>2222</v>
      </c>
      <c r="P45" s="75"/>
      <c r="Q45" s="94">
        <v>4189</v>
      </c>
      <c r="R45" s="75"/>
      <c r="S45" s="94">
        <v>-9104</v>
      </c>
      <c r="T45" s="75"/>
      <c r="U45" s="94">
        <v>-1340</v>
      </c>
      <c r="V45" s="75"/>
      <c r="W45" s="94">
        <v>-2182</v>
      </c>
      <c r="X45" s="75"/>
      <c r="Y45" s="94">
        <v>3529</v>
      </c>
      <c r="Z45" s="75"/>
      <c r="AA45" s="94">
        <v>4993</v>
      </c>
    </row>
    <row r="46" spans="2:27" ht="15" customHeight="1" x14ac:dyDescent="0.35">
      <c r="B46" s="108" t="s">
        <v>148</v>
      </c>
      <c r="C46" s="94">
        <v>567</v>
      </c>
      <c r="D46" s="75"/>
      <c r="E46" s="94">
        <v>731</v>
      </c>
      <c r="F46" s="75"/>
      <c r="G46" s="94">
        <v>224</v>
      </c>
      <c r="H46" s="75"/>
      <c r="I46" s="94">
        <v>-971</v>
      </c>
      <c r="J46" s="75"/>
      <c r="K46" s="94">
        <v>-738</v>
      </c>
      <c r="L46" s="75"/>
      <c r="M46" s="94">
        <v>-345</v>
      </c>
      <c r="N46" s="75"/>
      <c r="O46" s="94">
        <v>0</v>
      </c>
      <c r="P46" s="75"/>
      <c r="Q46" s="94">
        <v>0</v>
      </c>
      <c r="R46" s="75"/>
      <c r="S46" s="94">
        <v>0</v>
      </c>
      <c r="T46" s="75"/>
      <c r="U46" s="94">
        <v>0</v>
      </c>
      <c r="V46" s="75"/>
      <c r="W46" s="94">
        <v>0</v>
      </c>
      <c r="X46" s="75"/>
      <c r="Y46" s="94">
        <v>0</v>
      </c>
      <c r="Z46" s="75"/>
      <c r="AA46" s="94">
        <v>0</v>
      </c>
    </row>
    <row r="47" spans="2:27" ht="15" customHeight="1" x14ac:dyDescent="0.35">
      <c r="B47" s="108" t="s">
        <v>83</v>
      </c>
      <c r="C47" s="94">
        <v>0</v>
      </c>
      <c r="D47" s="75"/>
      <c r="E47" s="94">
        <v>0</v>
      </c>
      <c r="F47" s="75"/>
      <c r="G47" s="94">
        <v>0</v>
      </c>
      <c r="H47" s="75"/>
      <c r="I47" s="94">
        <v>0</v>
      </c>
      <c r="J47" s="75"/>
      <c r="K47" s="94">
        <v>0</v>
      </c>
      <c r="L47" s="75"/>
      <c r="M47" s="94">
        <v>0</v>
      </c>
      <c r="N47" s="75"/>
      <c r="O47" s="94">
        <v>0</v>
      </c>
      <c r="P47" s="75"/>
      <c r="Q47" s="94">
        <v>0</v>
      </c>
      <c r="R47" s="75"/>
      <c r="S47" s="94">
        <v>0</v>
      </c>
      <c r="T47" s="75"/>
      <c r="U47" s="94">
        <v>0</v>
      </c>
      <c r="V47" s="75"/>
      <c r="W47" s="94">
        <v>0</v>
      </c>
      <c r="X47" s="75"/>
      <c r="Y47" s="94">
        <v>-1836</v>
      </c>
      <c r="Z47" s="75"/>
      <c r="AA47" s="94">
        <v>0</v>
      </c>
    </row>
    <row r="48" spans="2:27" ht="15" customHeight="1" x14ac:dyDescent="0.35">
      <c r="B48" s="108" t="s">
        <v>10</v>
      </c>
      <c r="C48" s="94">
        <v>0</v>
      </c>
      <c r="D48" s="75"/>
      <c r="E48" s="94">
        <v>0</v>
      </c>
      <c r="F48" s="75"/>
      <c r="G48" s="94">
        <v>0</v>
      </c>
      <c r="H48" s="75"/>
      <c r="I48" s="94">
        <v>0</v>
      </c>
      <c r="J48" s="75"/>
      <c r="K48" s="94">
        <v>0</v>
      </c>
      <c r="L48" s="75"/>
      <c r="M48" s="94">
        <v>0</v>
      </c>
      <c r="N48" s="75"/>
      <c r="O48" s="94">
        <v>0</v>
      </c>
      <c r="P48" s="75"/>
      <c r="Q48" s="94">
        <v>0</v>
      </c>
      <c r="R48" s="75"/>
      <c r="S48" s="94">
        <v>-31242</v>
      </c>
      <c r="T48" s="75"/>
      <c r="U48" s="94">
        <v>0</v>
      </c>
      <c r="V48" s="75"/>
      <c r="W48" s="94">
        <v>11434</v>
      </c>
      <c r="X48" s="75"/>
      <c r="Y48" s="94">
        <v>-31036</v>
      </c>
      <c r="Z48" s="75"/>
      <c r="AA48" s="94">
        <v>0</v>
      </c>
    </row>
    <row r="49" spans="2:27" ht="15" customHeight="1" x14ac:dyDescent="0.35">
      <c r="B49" s="108" t="s">
        <v>85</v>
      </c>
      <c r="C49" s="94">
        <v>-353</v>
      </c>
      <c r="D49" s="75"/>
      <c r="E49" s="94">
        <v>-423</v>
      </c>
      <c r="F49" s="75"/>
      <c r="G49" s="94">
        <v>-166</v>
      </c>
      <c r="H49" s="75"/>
      <c r="I49" s="94">
        <v>-142</v>
      </c>
      <c r="J49" s="75"/>
      <c r="K49" s="94">
        <v>-69</v>
      </c>
      <c r="L49" s="75"/>
      <c r="M49" s="94">
        <v>-46</v>
      </c>
      <c r="N49" s="75"/>
      <c r="O49" s="94">
        <v>28</v>
      </c>
      <c r="P49" s="75"/>
      <c r="Q49" s="94">
        <v>16</v>
      </c>
      <c r="R49" s="75"/>
      <c r="S49" s="94">
        <v>206</v>
      </c>
      <c r="T49" s="75"/>
      <c r="U49" s="94">
        <v>991</v>
      </c>
      <c r="V49" s="75"/>
      <c r="W49" s="94">
        <v>9808</v>
      </c>
      <c r="X49" s="75"/>
      <c r="Y49" s="94">
        <v>-422</v>
      </c>
      <c r="Z49" s="75"/>
      <c r="AA49" s="94">
        <v>-104</v>
      </c>
    </row>
    <row r="50" spans="2:27" ht="15" customHeight="1" x14ac:dyDescent="0.35">
      <c r="B50" s="108" t="s">
        <v>86</v>
      </c>
      <c r="C50" s="94">
        <v>-1848</v>
      </c>
      <c r="D50" s="75"/>
      <c r="E50" s="94">
        <v>-821</v>
      </c>
      <c r="F50" s="75"/>
      <c r="G50" s="94">
        <v>-889</v>
      </c>
      <c r="H50" s="75"/>
      <c r="I50" s="94">
        <v>2071</v>
      </c>
      <c r="J50" s="75"/>
      <c r="K50" s="94">
        <v>-232</v>
      </c>
      <c r="L50" s="75"/>
      <c r="M50" s="94">
        <v>71</v>
      </c>
      <c r="N50" s="75"/>
      <c r="O50" s="94">
        <v>-2823</v>
      </c>
      <c r="P50" s="75"/>
      <c r="Q50" s="94">
        <v>-1029</v>
      </c>
      <c r="R50" s="75"/>
      <c r="S50" s="94">
        <v>-961</v>
      </c>
      <c r="T50" s="75"/>
      <c r="U50" s="94">
        <v>319</v>
      </c>
      <c r="V50" s="75"/>
      <c r="W50" s="94">
        <v>-821</v>
      </c>
      <c r="X50" s="75"/>
      <c r="Y50" s="94">
        <v>3471</v>
      </c>
      <c r="Z50" s="75"/>
      <c r="AA50" s="94">
        <v>-3077</v>
      </c>
    </row>
    <row r="51" spans="2:27" ht="15" customHeight="1" x14ac:dyDescent="0.35">
      <c r="B51" s="60"/>
      <c r="C51" s="61"/>
      <c r="D51" s="76"/>
      <c r="E51" s="61"/>
      <c r="F51" s="76"/>
      <c r="G51" s="61"/>
      <c r="H51" s="76"/>
      <c r="I51" s="61"/>
      <c r="J51" s="76"/>
      <c r="K51" s="61"/>
      <c r="L51" s="76"/>
      <c r="M51" s="61"/>
      <c r="N51" s="76"/>
      <c r="O51" s="61"/>
      <c r="P51" s="76"/>
      <c r="Q51" s="61"/>
      <c r="R51" s="76"/>
      <c r="S51" s="61"/>
      <c r="T51" s="76"/>
      <c r="U51" s="61"/>
      <c r="V51" s="76"/>
      <c r="W51" s="61"/>
      <c r="X51" s="76"/>
      <c r="Y51" s="61"/>
      <c r="Z51" s="76"/>
      <c r="AA51" s="61"/>
    </row>
    <row r="52" spans="2:27" ht="15" customHeight="1" x14ac:dyDescent="0.35">
      <c r="B52" s="105" t="s">
        <v>87</v>
      </c>
      <c r="C52" s="61"/>
      <c r="D52" s="76"/>
      <c r="E52" s="61"/>
      <c r="F52" s="76"/>
      <c r="G52" s="61"/>
      <c r="H52" s="76"/>
      <c r="I52" s="61"/>
      <c r="J52" s="76"/>
      <c r="K52" s="61"/>
      <c r="L52" s="76"/>
      <c r="M52" s="61"/>
      <c r="N52" s="76"/>
      <c r="O52" s="61"/>
      <c r="P52" s="76"/>
      <c r="Q52" s="61"/>
      <c r="R52" s="76"/>
      <c r="S52" s="61"/>
      <c r="T52" s="76"/>
      <c r="U52" s="61"/>
      <c r="V52" s="76"/>
      <c r="W52" s="61"/>
      <c r="X52" s="76"/>
      <c r="Y52" s="61"/>
      <c r="Z52" s="76"/>
      <c r="AA52" s="61"/>
    </row>
    <row r="53" spans="2:27" ht="15" customHeight="1" x14ac:dyDescent="0.35">
      <c r="B53" s="108" t="s">
        <v>119</v>
      </c>
      <c r="C53" s="94">
        <v>0</v>
      </c>
      <c r="D53" s="75"/>
      <c r="E53" s="94">
        <v>0</v>
      </c>
      <c r="F53" s="75"/>
      <c r="G53" s="94">
        <v>-1643</v>
      </c>
      <c r="H53" s="75"/>
      <c r="I53" s="94">
        <v>0</v>
      </c>
      <c r="J53" s="75"/>
      <c r="K53" s="94">
        <v>0</v>
      </c>
      <c r="L53" s="75"/>
      <c r="M53" s="94">
        <v>0</v>
      </c>
      <c r="N53" s="75"/>
      <c r="O53" s="94">
        <v>-2189</v>
      </c>
      <c r="P53" s="75"/>
      <c r="Q53" s="94">
        <v>0</v>
      </c>
      <c r="R53" s="75"/>
      <c r="S53" s="94">
        <v>0</v>
      </c>
      <c r="T53" s="75"/>
      <c r="U53" s="94">
        <v>0</v>
      </c>
      <c r="V53" s="75"/>
      <c r="W53" s="94">
        <v>-2686</v>
      </c>
      <c r="X53" s="75"/>
      <c r="Y53" s="94">
        <v>0</v>
      </c>
      <c r="Z53" s="75"/>
      <c r="AA53" s="94">
        <v>0</v>
      </c>
    </row>
    <row r="54" spans="2:27" ht="15" customHeight="1" x14ac:dyDescent="0.35">
      <c r="B54" s="108" t="s">
        <v>148</v>
      </c>
      <c r="C54" s="94">
        <v>0</v>
      </c>
      <c r="D54" s="75"/>
      <c r="E54" s="94">
        <v>0</v>
      </c>
      <c r="F54" s="75"/>
      <c r="G54" s="94">
        <v>0</v>
      </c>
      <c r="H54" s="75"/>
      <c r="I54" s="94">
        <v>-1671</v>
      </c>
      <c r="J54" s="75"/>
      <c r="K54" s="94">
        <v>-1671</v>
      </c>
      <c r="L54" s="75"/>
      <c r="M54" s="94">
        <v>-1671</v>
      </c>
      <c r="N54" s="75"/>
      <c r="O54" s="94">
        <v>-895</v>
      </c>
      <c r="P54" s="75"/>
      <c r="Q54" s="94">
        <v>1671</v>
      </c>
      <c r="R54" s="75"/>
      <c r="S54" s="94">
        <v>0</v>
      </c>
      <c r="T54" s="75"/>
      <c r="U54" s="94">
        <v>0</v>
      </c>
      <c r="V54" s="75"/>
      <c r="W54" s="94">
        <v>0</v>
      </c>
      <c r="X54" s="75"/>
      <c r="Y54" s="94">
        <v>0</v>
      </c>
      <c r="Z54" s="75"/>
      <c r="AA54" s="94">
        <v>0</v>
      </c>
    </row>
    <row r="55" spans="2:27" ht="15" customHeight="1" x14ac:dyDescent="0.35">
      <c r="B55" s="108" t="s">
        <v>26</v>
      </c>
      <c r="C55" s="94">
        <v>-3930</v>
      </c>
      <c r="D55" s="75"/>
      <c r="E55" s="94">
        <v>-2889</v>
      </c>
      <c r="F55" s="75"/>
      <c r="G55" s="94">
        <v>0</v>
      </c>
      <c r="H55" s="75"/>
      <c r="I55" s="94">
        <v>-7072</v>
      </c>
      <c r="J55" s="75"/>
      <c r="K55" s="94">
        <v>-5685</v>
      </c>
      <c r="L55" s="75"/>
      <c r="M55" s="94">
        <v>-3975</v>
      </c>
      <c r="N55" s="75"/>
      <c r="O55" s="94">
        <v>0</v>
      </c>
      <c r="P55" s="75"/>
      <c r="Q55" s="94">
        <v>-6690</v>
      </c>
      <c r="R55" s="75"/>
      <c r="S55" s="94">
        <v>-4630</v>
      </c>
      <c r="T55" s="75"/>
      <c r="U55" s="94">
        <v>-2630</v>
      </c>
      <c r="V55" s="75"/>
      <c r="W55" s="94">
        <v>0</v>
      </c>
      <c r="X55" s="75"/>
      <c r="Y55" s="94">
        <v>0</v>
      </c>
      <c r="Z55" s="75"/>
      <c r="AA55" s="94">
        <v>0</v>
      </c>
    </row>
    <row r="56" spans="2:27" ht="15" customHeight="1" x14ac:dyDescent="0.35">
      <c r="B56" s="108" t="s">
        <v>27</v>
      </c>
      <c r="C56" s="94">
        <v>-21604</v>
      </c>
      <c r="D56" s="75"/>
      <c r="E56" s="94">
        <v>-16433</v>
      </c>
      <c r="F56" s="75"/>
      <c r="G56" s="94">
        <v>-12045</v>
      </c>
      <c r="H56" s="75"/>
      <c r="I56" s="94">
        <v>542</v>
      </c>
      <c r="J56" s="75"/>
      <c r="K56" s="94">
        <v>8970</v>
      </c>
      <c r="L56" s="75"/>
      <c r="M56" s="94">
        <v>-1724</v>
      </c>
      <c r="N56" s="75"/>
      <c r="O56" s="94">
        <v>9820</v>
      </c>
      <c r="P56" s="75"/>
      <c r="Q56" s="94">
        <v>-10842</v>
      </c>
      <c r="R56" s="75"/>
      <c r="S56" s="94">
        <v>5147</v>
      </c>
      <c r="T56" s="75"/>
      <c r="U56" s="94">
        <v>7766</v>
      </c>
      <c r="V56" s="75"/>
      <c r="W56" s="94">
        <v>20964</v>
      </c>
      <c r="X56" s="75"/>
      <c r="Y56" s="94">
        <v>9457</v>
      </c>
      <c r="Z56" s="75"/>
      <c r="AA56" s="94">
        <v>3819</v>
      </c>
    </row>
    <row r="57" spans="2:27" ht="15" customHeight="1" x14ac:dyDescent="0.35">
      <c r="B57" s="108" t="s">
        <v>28</v>
      </c>
      <c r="C57" s="94">
        <v>0</v>
      </c>
      <c r="D57" s="75"/>
      <c r="E57" s="94">
        <v>0</v>
      </c>
      <c r="F57" s="75"/>
      <c r="G57" s="94">
        <v>586</v>
      </c>
      <c r="H57" s="75"/>
      <c r="I57" s="94">
        <v>0</v>
      </c>
      <c r="J57" s="75"/>
      <c r="K57" s="94">
        <v>0</v>
      </c>
      <c r="L57" s="75"/>
      <c r="M57" s="94">
        <v>0</v>
      </c>
      <c r="N57" s="75"/>
      <c r="O57" s="94">
        <v>436</v>
      </c>
      <c r="P57" s="75"/>
      <c r="Q57" s="94">
        <v>0</v>
      </c>
      <c r="R57" s="75"/>
      <c r="S57" s="94">
        <v>0</v>
      </c>
      <c r="T57" s="75"/>
      <c r="U57" s="94">
        <v>-862</v>
      </c>
      <c r="V57" s="75"/>
      <c r="W57" s="94">
        <v>316</v>
      </c>
      <c r="X57" s="75"/>
      <c r="Y57" s="94">
        <v>-381</v>
      </c>
      <c r="Z57" s="75"/>
      <c r="AA57" s="94">
        <v>2036</v>
      </c>
    </row>
    <row r="58" spans="2:27" ht="15" customHeight="1" x14ac:dyDescent="0.35">
      <c r="B58" s="108" t="s">
        <v>31</v>
      </c>
      <c r="C58" s="94">
        <v>-2042</v>
      </c>
      <c r="D58" s="75"/>
      <c r="E58" s="94">
        <v>4517</v>
      </c>
      <c r="F58" s="75"/>
      <c r="G58" s="94">
        <v>-4614</v>
      </c>
      <c r="H58" s="75"/>
      <c r="I58" s="94">
        <v>-8561</v>
      </c>
      <c r="J58" s="75"/>
      <c r="K58" s="94">
        <v>-6321</v>
      </c>
      <c r="L58" s="75"/>
      <c r="M58" s="94">
        <v>-6780</v>
      </c>
      <c r="N58" s="75"/>
      <c r="O58" s="94">
        <v>-1773</v>
      </c>
      <c r="P58" s="75"/>
      <c r="Q58" s="94">
        <v>4500</v>
      </c>
      <c r="R58" s="75"/>
      <c r="S58" s="94">
        <v>-1886</v>
      </c>
      <c r="T58" s="75"/>
      <c r="U58" s="94">
        <v>5684</v>
      </c>
      <c r="V58" s="75"/>
      <c r="W58" s="94">
        <v>5117</v>
      </c>
      <c r="X58" s="75"/>
      <c r="Y58" s="94">
        <v>-2648</v>
      </c>
      <c r="Z58" s="75"/>
      <c r="AA58" s="94">
        <v>3980</v>
      </c>
    </row>
    <row r="59" spans="2:27" ht="15" customHeight="1" x14ac:dyDescent="0.35">
      <c r="B59" s="108" t="s">
        <v>88</v>
      </c>
      <c r="C59" s="94">
        <v>-1250</v>
      </c>
      <c r="D59" s="75"/>
      <c r="E59" s="94">
        <v>-3928</v>
      </c>
      <c r="F59" s="75"/>
      <c r="G59" s="94">
        <v>0</v>
      </c>
      <c r="H59" s="75"/>
      <c r="I59" s="94">
        <v>2919</v>
      </c>
      <c r="J59" s="75"/>
      <c r="K59" s="94">
        <v>-2358</v>
      </c>
      <c r="L59" s="75"/>
      <c r="M59" s="94">
        <v>-2629</v>
      </c>
      <c r="N59" s="75"/>
      <c r="O59" s="94">
        <v>0</v>
      </c>
      <c r="P59" s="75"/>
      <c r="Q59" s="94">
        <v>-11491</v>
      </c>
      <c r="R59" s="75"/>
      <c r="S59" s="94">
        <v>1076</v>
      </c>
      <c r="T59" s="75"/>
      <c r="U59" s="94">
        <v>-326</v>
      </c>
      <c r="V59" s="75"/>
      <c r="W59" s="94">
        <v>-9356</v>
      </c>
      <c r="X59" s="75"/>
      <c r="Y59" s="94">
        <v>-2267</v>
      </c>
      <c r="Z59" s="75"/>
      <c r="AA59" s="94">
        <v>-6536</v>
      </c>
    </row>
    <row r="60" spans="2:27" ht="15" customHeight="1" x14ac:dyDescent="0.35">
      <c r="B60" s="108" t="s">
        <v>84</v>
      </c>
      <c r="C60" s="94">
        <v>-207</v>
      </c>
      <c r="D60" s="75"/>
      <c r="E60" s="94">
        <v>-243</v>
      </c>
      <c r="F60" s="75"/>
      <c r="G60" s="94">
        <v>-163</v>
      </c>
      <c r="H60" s="75"/>
      <c r="I60" s="94">
        <v>169</v>
      </c>
      <c r="J60" s="75"/>
      <c r="K60" s="94">
        <v>-2</v>
      </c>
      <c r="L60" s="75"/>
      <c r="M60" s="94">
        <v>9</v>
      </c>
      <c r="N60" s="75"/>
      <c r="O60" s="94">
        <v>12</v>
      </c>
      <c r="P60" s="75"/>
      <c r="Q60" s="94">
        <v>56</v>
      </c>
      <c r="R60" s="75"/>
      <c r="S60" s="94">
        <v>338</v>
      </c>
      <c r="T60" s="75"/>
      <c r="U60" s="94">
        <v>-942</v>
      </c>
      <c r="V60" s="75"/>
      <c r="W60" s="94">
        <v>-2912</v>
      </c>
      <c r="X60" s="75"/>
      <c r="Y60" s="94">
        <v>-4404</v>
      </c>
      <c r="Z60" s="75"/>
      <c r="AA60" s="94">
        <v>406</v>
      </c>
    </row>
    <row r="61" spans="2:27" ht="15" customHeight="1" x14ac:dyDescent="0.35">
      <c r="B61" s="108" t="s">
        <v>10</v>
      </c>
      <c r="C61" s="94">
        <v>0</v>
      </c>
      <c r="D61" s="75"/>
      <c r="E61" s="94">
        <v>0</v>
      </c>
      <c r="F61" s="75"/>
      <c r="G61" s="94">
        <v>0</v>
      </c>
      <c r="H61" s="75"/>
      <c r="I61" s="94">
        <v>0</v>
      </c>
      <c r="J61" s="75"/>
      <c r="K61" s="94">
        <v>0</v>
      </c>
      <c r="L61" s="75"/>
      <c r="M61" s="94">
        <v>0</v>
      </c>
      <c r="N61" s="75"/>
      <c r="O61" s="94">
        <v>0</v>
      </c>
      <c r="P61" s="75"/>
      <c r="Q61" s="94">
        <v>0</v>
      </c>
      <c r="R61" s="75"/>
      <c r="S61" s="94">
        <v>31242</v>
      </c>
      <c r="T61" s="75"/>
      <c r="U61" s="94">
        <v>0</v>
      </c>
      <c r="V61" s="75"/>
      <c r="W61" s="94">
        <v>-11434</v>
      </c>
      <c r="X61" s="75"/>
      <c r="Y61" s="94">
        <v>31036</v>
      </c>
      <c r="Z61" s="75"/>
      <c r="AA61" s="94">
        <v>0</v>
      </c>
    </row>
    <row r="62" spans="2:27" ht="15" customHeight="1" x14ac:dyDescent="0.35">
      <c r="B62" s="108" t="s">
        <v>89</v>
      </c>
      <c r="C62" s="94">
        <v>-52</v>
      </c>
      <c r="E62" s="94">
        <v>-40</v>
      </c>
      <c r="G62" s="94">
        <v>-173</v>
      </c>
      <c r="I62" s="94">
        <v>-394</v>
      </c>
      <c r="K62" s="94">
        <v>-582</v>
      </c>
      <c r="M62" s="94">
        <v>-478</v>
      </c>
      <c r="O62" s="94">
        <v>-14</v>
      </c>
      <c r="Q62" s="94">
        <v>-67</v>
      </c>
      <c r="R62" s="75"/>
      <c r="S62" s="94">
        <v>10393</v>
      </c>
      <c r="T62" s="75"/>
      <c r="U62" s="94">
        <v>-8764</v>
      </c>
      <c r="V62" s="75"/>
      <c r="W62" s="94">
        <v>-912</v>
      </c>
      <c r="X62" s="75"/>
      <c r="Y62" s="94">
        <v>1699</v>
      </c>
      <c r="Z62" s="75"/>
      <c r="AA62" s="94">
        <v>637</v>
      </c>
    </row>
    <row r="63" spans="2:27" ht="15" customHeight="1" x14ac:dyDescent="0.35">
      <c r="B63" s="108" t="s">
        <v>90</v>
      </c>
      <c r="C63" s="94">
        <v>0</v>
      </c>
      <c r="D63" s="75"/>
      <c r="E63" s="94">
        <v>-13541</v>
      </c>
      <c r="F63" s="75"/>
      <c r="G63" s="94">
        <v>-6333</v>
      </c>
      <c r="H63" s="75"/>
      <c r="I63" s="94"/>
      <c r="J63" s="75"/>
      <c r="K63" s="94">
        <v>0</v>
      </c>
      <c r="L63" s="75"/>
      <c r="M63" s="94">
        <v>-4483</v>
      </c>
      <c r="N63" s="75"/>
      <c r="O63" s="94">
        <v>-3853</v>
      </c>
      <c r="P63" s="75"/>
      <c r="Q63" s="94">
        <v>0</v>
      </c>
      <c r="R63" s="75"/>
      <c r="S63" s="94">
        <v>-368</v>
      </c>
      <c r="T63" s="75"/>
      <c r="U63" s="94">
        <v>-2948</v>
      </c>
      <c r="V63" s="75"/>
      <c r="W63" s="94">
        <v>-3807</v>
      </c>
      <c r="X63" s="75"/>
      <c r="Y63" s="94">
        <v>0</v>
      </c>
      <c r="Z63" s="75"/>
      <c r="AA63" s="94">
        <v>0</v>
      </c>
    </row>
    <row r="64" spans="2:27" ht="15" customHeight="1" x14ac:dyDescent="0.35">
      <c r="B64" s="108" t="s">
        <v>120</v>
      </c>
      <c r="C64" s="94">
        <v>-19287</v>
      </c>
      <c r="D64" s="75"/>
      <c r="E64" s="94">
        <v>0</v>
      </c>
      <c r="F64" s="75"/>
      <c r="G64" s="94">
        <v>0</v>
      </c>
      <c r="H64" s="75"/>
      <c r="I64" s="94">
        <v>-13525</v>
      </c>
      <c r="J64" s="75"/>
      <c r="K64" s="94">
        <v>-8307</v>
      </c>
      <c r="L64" s="75"/>
      <c r="M64" s="94">
        <v>0</v>
      </c>
      <c r="N64" s="75"/>
      <c r="O64" s="94">
        <v>0</v>
      </c>
      <c r="P64" s="75"/>
      <c r="Q64" s="94">
        <v>-4918</v>
      </c>
      <c r="R64" s="75"/>
      <c r="S64" s="94">
        <v>-3966</v>
      </c>
      <c r="T64" s="75"/>
      <c r="U64" s="94">
        <v>0</v>
      </c>
      <c r="V64" s="75"/>
      <c r="W64" s="94">
        <v>0</v>
      </c>
      <c r="X64" s="75"/>
      <c r="Y64" s="94">
        <v>-6982</v>
      </c>
      <c r="Z64" s="75"/>
      <c r="AA64" s="94">
        <v>-8262</v>
      </c>
    </row>
    <row r="65" spans="2:27" ht="15" customHeight="1" x14ac:dyDescent="0.35">
      <c r="B65" s="108" t="s">
        <v>132</v>
      </c>
      <c r="C65" s="94">
        <v>0</v>
      </c>
      <c r="D65" s="75"/>
      <c r="E65" s="94">
        <v>0</v>
      </c>
      <c r="F65" s="75"/>
      <c r="G65" s="94">
        <v>0</v>
      </c>
      <c r="H65" s="75"/>
      <c r="I65" s="94">
        <v>0</v>
      </c>
      <c r="J65" s="75"/>
      <c r="K65" s="94">
        <v>0</v>
      </c>
      <c r="L65" s="75"/>
      <c r="M65" s="94">
        <v>0</v>
      </c>
      <c r="N65" s="75"/>
      <c r="O65" s="94">
        <v>0</v>
      </c>
      <c r="P65" s="75"/>
      <c r="Q65" s="94">
        <v>-1319</v>
      </c>
      <c r="R65" s="75"/>
      <c r="S65" s="94">
        <v>-3843</v>
      </c>
      <c r="T65" s="75"/>
      <c r="U65" s="94">
        <v>-2905</v>
      </c>
      <c r="V65" s="75"/>
      <c r="W65" s="94">
        <v>0</v>
      </c>
      <c r="X65" s="75">
        <v>0</v>
      </c>
      <c r="Y65" s="94">
        <v>0</v>
      </c>
      <c r="Z65" s="75">
        <v>0</v>
      </c>
      <c r="AA65" s="94">
        <v>0</v>
      </c>
    </row>
    <row r="66" spans="2:27" ht="15" customHeight="1" x14ac:dyDescent="0.35">
      <c r="B66" s="108" t="s">
        <v>137</v>
      </c>
      <c r="C66" s="94">
        <v>35362</v>
      </c>
      <c r="D66" s="75"/>
      <c r="E66" s="94">
        <v>23180</v>
      </c>
      <c r="F66" s="75"/>
      <c r="G66" s="94">
        <v>21213</v>
      </c>
      <c r="H66" s="75"/>
      <c r="I66" s="94">
        <v>20500</v>
      </c>
      <c r="J66" s="75"/>
      <c r="K66" s="94">
        <v>10793</v>
      </c>
      <c r="L66" s="75"/>
      <c r="M66" s="94">
        <v>257</v>
      </c>
      <c r="N66" s="75"/>
      <c r="O66" s="94">
        <v>477</v>
      </c>
      <c r="P66" s="75"/>
      <c r="Q66" s="94">
        <v>10716</v>
      </c>
      <c r="R66" s="75"/>
      <c r="S66" s="94">
        <v>-5407</v>
      </c>
      <c r="T66" s="75"/>
      <c r="U66" s="94">
        <v>0</v>
      </c>
      <c r="V66" s="75"/>
      <c r="W66" s="94">
        <v>0</v>
      </c>
      <c r="X66" s="75"/>
      <c r="Y66" s="94">
        <v>0</v>
      </c>
      <c r="Z66" s="75"/>
      <c r="AA66" s="94">
        <v>0</v>
      </c>
    </row>
    <row r="67" spans="2:27" ht="15" customHeight="1" x14ac:dyDescent="0.35">
      <c r="B67" s="108" t="s">
        <v>130</v>
      </c>
      <c r="C67" s="94">
        <v>-1334</v>
      </c>
      <c r="D67" s="75"/>
      <c r="E67" s="94">
        <v>-1153</v>
      </c>
      <c r="F67" s="75"/>
      <c r="G67" s="94">
        <v>-827</v>
      </c>
      <c r="H67" s="75"/>
      <c r="I67" s="94">
        <v>880</v>
      </c>
      <c r="J67" s="75"/>
      <c r="K67" s="94">
        <v>969</v>
      </c>
      <c r="L67" s="75"/>
      <c r="M67" s="94">
        <v>655</v>
      </c>
      <c r="N67" s="75"/>
      <c r="O67" s="94">
        <v>-113</v>
      </c>
      <c r="P67" s="75"/>
      <c r="Q67" s="94">
        <v>-11</v>
      </c>
      <c r="R67" s="75"/>
      <c r="S67" s="94">
        <v>464</v>
      </c>
      <c r="T67" s="75"/>
      <c r="U67" s="94">
        <v>6865</v>
      </c>
      <c r="V67" s="75"/>
      <c r="W67" s="94">
        <v>0</v>
      </c>
      <c r="X67" s="75">
        <v>0</v>
      </c>
      <c r="Y67" s="94">
        <v>0</v>
      </c>
      <c r="Z67" s="75">
        <v>0</v>
      </c>
      <c r="AA67" s="94">
        <v>0</v>
      </c>
    </row>
    <row r="68" spans="2:27" ht="15" customHeight="1" x14ac:dyDescent="0.35">
      <c r="B68" s="108" t="s">
        <v>33</v>
      </c>
      <c r="C68" s="94">
        <v>-1840</v>
      </c>
      <c r="D68" s="75"/>
      <c r="E68" s="94">
        <v>-1481</v>
      </c>
      <c r="F68" s="75"/>
      <c r="G68" s="94">
        <v>-948</v>
      </c>
      <c r="H68" s="75"/>
      <c r="I68" s="94">
        <v>51</v>
      </c>
      <c r="J68" s="75"/>
      <c r="K68" s="94">
        <v>-403</v>
      </c>
      <c r="L68" s="75"/>
      <c r="M68" s="94">
        <v>319</v>
      </c>
      <c r="N68" s="75"/>
      <c r="O68" s="94">
        <v>21</v>
      </c>
      <c r="P68" s="75"/>
      <c r="Q68" s="94">
        <v>-22</v>
      </c>
      <c r="R68" s="75"/>
      <c r="S68" s="94">
        <v>0</v>
      </c>
      <c r="T68" s="75"/>
      <c r="U68" s="94">
        <v>-4180</v>
      </c>
      <c r="V68" s="75"/>
      <c r="W68" s="94">
        <v>4469</v>
      </c>
      <c r="X68" s="75"/>
      <c r="Y68" s="94">
        <v>-24</v>
      </c>
      <c r="Z68" s="75"/>
      <c r="AA68" s="94">
        <v>-2997</v>
      </c>
    </row>
    <row r="69" spans="2:27" ht="15" customHeight="1" x14ac:dyDescent="0.35">
      <c r="B69" s="108" t="s">
        <v>139</v>
      </c>
      <c r="C69" s="94">
        <v>-1064</v>
      </c>
      <c r="D69" s="75"/>
      <c r="E69" s="94">
        <v>-550</v>
      </c>
      <c r="F69" s="75"/>
      <c r="G69" s="94">
        <v>-55</v>
      </c>
      <c r="H69" s="75"/>
      <c r="I69" s="94">
        <v>-1140</v>
      </c>
      <c r="J69" s="75"/>
      <c r="K69" s="94">
        <v>-1045</v>
      </c>
      <c r="L69" s="75"/>
      <c r="M69" s="94">
        <v>-806</v>
      </c>
      <c r="N69" s="75"/>
      <c r="O69" s="94">
        <v>-543</v>
      </c>
      <c r="P69" s="75"/>
      <c r="Q69" s="94">
        <v>-4687</v>
      </c>
      <c r="R69" s="75"/>
      <c r="S69" s="94">
        <v>-6634</v>
      </c>
      <c r="T69" s="75"/>
      <c r="U69" s="94">
        <v>0</v>
      </c>
      <c r="V69" s="75"/>
      <c r="W69" s="94">
        <v>0</v>
      </c>
      <c r="X69" s="75"/>
      <c r="Y69" s="94">
        <v>0</v>
      </c>
      <c r="Z69" s="75"/>
      <c r="AA69" s="94">
        <v>0</v>
      </c>
    </row>
    <row r="70" spans="2:27" ht="15" customHeight="1" x14ac:dyDescent="0.35">
      <c r="B70" s="62"/>
      <c r="C70" s="61"/>
      <c r="D70" s="74"/>
      <c r="E70" s="61"/>
      <c r="F70" s="74"/>
      <c r="G70" s="61"/>
      <c r="H70" s="74"/>
      <c r="I70" s="61"/>
      <c r="J70" s="74"/>
      <c r="K70" s="61"/>
      <c r="L70" s="74"/>
      <c r="M70" s="61"/>
      <c r="N70" s="74"/>
      <c r="O70" s="61"/>
      <c r="P70" s="74"/>
      <c r="Q70" s="61"/>
      <c r="R70" s="74"/>
      <c r="S70" s="61"/>
      <c r="T70" s="74"/>
      <c r="U70" s="61"/>
      <c r="V70" s="74"/>
      <c r="W70" s="61"/>
      <c r="X70" s="74"/>
      <c r="Y70" s="61"/>
      <c r="Z70" s="74"/>
      <c r="AA70" s="61"/>
    </row>
    <row r="71" spans="2:27" ht="15" customHeight="1" x14ac:dyDescent="0.35">
      <c r="B71" s="105" t="s">
        <v>91</v>
      </c>
      <c r="C71" s="99">
        <v>-33257</v>
      </c>
      <c r="D71" s="92"/>
      <c r="E71" s="99">
        <v>-24878</v>
      </c>
      <c r="F71" s="92"/>
      <c r="G71" s="99">
        <f>SUM(G14:G69)</f>
        <v>-20753</v>
      </c>
      <c r="H71" s="92"/>
      <c r="I71" s="99">
        <v>-33159</v>
      </c>
      <c r="J71" s="92"/>
      <c r="K71" s="99">
        <v>-46453</v>
      </c>
      <c r="L71" s="92"/>
      <c r="M71" s="99">
        <f>SUM(M14:M69)</f>
        <v>-42102</v>
      </c>
      <c r="N71" s="92"/>
      <c r="O71" s="99">
        <f>SUM(O14:O69)</f>
        <v>-32312</v>
      </c>
      <c r="P71" s="92"/>
      <c r="Q71" s="99">
        <v>37642</v>
      </c>
      <c r="R71" s="92"/>
      <c r="S71" s="99">
        <f>SUM(S14:S69)</f>
        <v>-55776</v>
      </c>
      <c r="T71" s="92"/>
      <c r="U71" s="99">
        <f>SUM(U14:U69)</f>
        <v>36089</v>
      </c>
      <c r="V71" s="92"/>
      <c r="W71" s="99">
        <f>SUM(W14:W69)</f>
        <v>3028</v>
      </c>
      <c r="X71" s="92"/>
      <c r="Y71" s="99">
        <f>SUM(Y14:Y69)</f>
        <v>-33624</v>
      </c>
      <c r="Z71" s="92"/>
      <c r="AA71" s="99">
        <f>SUM(AA14:AA69)</f>
        <v>24168</v>
      </c>
    </row>
    <row r="72" spans="2:27" ht="15" customHeight="1" x14ac:dyDescent="0.35">
      <c r="B72" s="63"/>
      <c r="C72" s="58"/>
      <c r="D72" s="74"/>
      <c r="E72" s="58"/>
      <c r="F72" s="74"/>
      <c r="G72" s="58"/>
      <c r="H72" s="74"/>
      <c r="I72" s="58"/>
      <c r="J72" s="74"/>
      <c r="K72" s="58"/>
      <c r="L72" s="74"/>
      <c r="M72" s="58"/>
      <c r="N72" s="74"/>
      <c r="O72" s="58"/>
      <c r="P72" s="74"/>
      <c r="Q72" s="58"/>
      <c r="R72" s="74"/>
      <c r="S72" s="58"/>
      <c r="T72" s="74"/>
      <c r="U72" s="58"/>
      <c r="V72" s="74"/>
      <c r="W72" s="58"/>
      <c r="X72" s="74"/>
      <c r="Y72" s="58"/>
      <c r="Z72" s="74"/>
      <c r="AA72" s="58"/>
    </row>
    <row r="73" spans="2:27" ht="15" customHeight="1" x14ac:dyDescent="0.35">
      <c r="B73" s="108" t="s">
        <v>92</v>
      </c>
      <c r="C73" s="94">
        <v>0</v>
      </c>
      <c r="D73" s="75"/>
      <c r="E73" s="94">
        <v>0</v>
      </c>
      <c r="F73" s="75"/>
      <c r="G73" s="94">
        <v>0</v>
      </c>
      <c r="H73" s="75"/>
      <c r="I73" s="94">
        <v>0</v>
      </c>
      <c r="J73" s="75"/>
      <c r="K73" s="94">
        <v>0</v>
      </c>
      <c r="L73" s="75"/>
      <c r="M73" s="94">
        <v>0</v>
      </c>
      <c r="N73" s="75"/>
      <c r="O73" s="94">
        <v>0</v>
      </c>
      <c r="P73" s="75"/>
      <c r="Q73" s="94">
        <v>0</v>
      </c>
      <c r="R73" s="75"/>
      <c r="S73" s="94">
        <v>0</v>
      </c>
      <c r="T73" s="75"/>
      <c r="U73" s="94">
        <v>0</v>
      </c>
      <c r="V73" s="75"/>
      <c r="W73" s="94">
        <v>-336</v>
      </c>
      <c r="X73" s="75"/>
      <c r="Y73" s="94">
        <v>0</v>
      </c>
      <c r="Z73" s="75"/>
      <c r="AA73" s="94">
        <v>0</v>
      </c>
    </row>
    <row r="74" spans="2:27" ht="15" customHeight="1" x14ac:dyDescent="0.35">
      <c r="B74" s="108" t="s">
        <v>93</v>
      </c>
      <c r="C74" s="94">
        <v>-19786</v>
      </c>
      <c r="D74" s="75"/>
      <c r="E74" s="94">
        <v>-14354</v>
      </c>
      <c r="F74" s="75"/>
      <c r="G74" s="94">
        <v>-6767</v>
      </c>
      <c r="H74" s="75"/>
      <c r="I74" s="94">
        <v>-30140</v>
      </c>
      <c r="J74" s="75"/>
      <c r="K74" s="94">
        <v>-21566</v>
      </c>
      <c r="L74" s="75"/>
      <c r="M74" s="94">
        <f>-15850</f>
        <v>-15850</v>
      </c>
      <c r="N74" s="75"/>
      <c r="O74" s="94">
        <v>-7232</v>
      </c>
      <c r="P74" s="75"/>
      <c r="Q74" s="94">
        <v>-37028</v>
      </c>
      <c r="R74" s="75"/>
      <c r="S74" s="94">
        <v>-18406</v>
      </c>
      <c r="T74" s="75"/>
      <c r="U74" s="94">
        <v>-21252</v>
      </c>
      <c r="V74" s="75"/>
      <c r="W74" s="94">
        <v>-18903</v>
      </c>
      <c r="X74" s="75"/>
      <c r="Y74" s="94">
        <v>-19483</v>
      </c>
      <c r="Z74" s="75"/>
      <c r="AA74" s="94">
        <v>-23444</v>
      </c>
    </row>
    <row r="75" spans="2:27" ht="15" customHeight="1" x14ac:dyDescent="0.35">
      <c r="B75" s="108" t="s">
        <v>121</v>
      </c>
      <c r="C75" s="94">
        <v>0</v>
      </c>
      <c r="D75" s="75"/>
      <c r="E75" s="94">
        <v>0</v>
      </c>
      <c r="F75" s="75"/>
      <c r="G75" s="94">
        <v>0</v>
      </c>
      <c r="H75" s="75"/>
      <c r="I75" s="94">
        <v>0</v>
      </c>
      <c r="J75" s="75"/>
      <c r="K75" s="94">
        <v>0</v>
      </c>
      <c r="L75" s="75"/>
      <c r="M75" s="94">
        <v>0</v>
      </c>
      <c r="N75" s="75"/>
      <c r="O75" s="94">
        <v>0</v>
      </c>
      <c r="P75" s="75"/>
      <c r="Q75" s="94">
        <v>0</v>
      </c>
      <c r="R75" s="75"/>
      <c r="S75" s="94">
        <v>0</v>
      </c>
      <c r="T75" s="75"/>
      <c r="U75" s="94">
        <v>0</v>
      </c>
      <c r="V75" s="75"/>
      <c r="W75" s="94">
        <v>0</v>
      </c>
      <c r="X75" s="75"/>
      <c r="Y75" s="94">
        <v>1000</v>
      </c>
      <c r="Z75" s="75"/>
      <c r="AA75" s="94">
        <v>0</v>
      </c>
    </row>
    <row r="76" spans="2:27" ht="15" customHeight="1" x14ac:dyDescent="0.35">
      <c r="B76" s="108" t="s">
        <v>94</v>
      </c>
      <c r="C76" s="94">
        <v>0</v>
      </c>
      <c r="D76" s="75"/>
      <c r="E76" s="94">
        <v>0</v>
      </c>
      <c r="F76" s="75"/>
      <c r="G76" s="94">
        <v>0</v>
      </c>
      <c r="H76" s="75"/>
      <c r="I76" s="94">
        <v>0</v>
      </c>
      <c r="J76" s="75"/>
      <c r="K76" s="94">
        <v>0</v>
      </c>
      <c r="L76" s="75"/>
      <c r="M76" s="94">
        <v>0</v>
      </c>
      <c r="N76" s="75"/>
      <c r="O76" s="94">
        <v>0</v>
      </c>
      <c r="P76" s="75"/>
      <c r="Q76" s="94">
        <v>0</v>
      </c>
      <c r="R76" s="75"/>
      <c r="S76" s="94">
        <v>0</v>
      </c>
      <c r="T76" s="75"/>
      <c r="U76" s="94">
        <v>0</v>
      </c>
      <c r="V76" s="75"/>
      <c r="W76" s="94">
        <v>0</v>
      </c>
      <c r="X76" s="75"/>
      <c r="Y76" s="94">
        <v>102939</v>
      </c>
      <c r="Z76" s="75"/>
      <c r="AA76" s="94">
        <v>5559</v>
      </c>
    </row>
    <row r="77" spans="2:27" ht="15" customHeight="1" x14ac:dyDescent="0.35">
      <c r="B77" s="108" t="s">
        <v>95</v>
      </c>
      <c r="C77" s="94">
        <v>0</v>
      </c>
      <c r="D77" s="75"/>
      <c r="E77" s="94">
        <v>0</v>
      </c>
      <c r="F77" s="75"/>
      <c r="G77" s="94">
        <v>0</v>
      </c>
      <c r="H77" s="75"/>
      <c r="I77" s="94">
        <v>0</v>
      </c>
      <c r="J77" s="75"/>
      <c r="K77" s="94">
        <v>0</v>
      </c>
      <c r="L77" s="75"/>
      <c r="M77" s="94">
        <v>0</v>
      </c>
      <c r="N77" s="75"/>
      <c r="O77" s="94">
        <v>0</v>
      </c>
      <c r="P77" s="75"/>
      <c r="Q77" s="94">
        <v>0</v>
      </c>
      <c r="R77" s="75"/>
      <c r="S77" s="94">
        <v>0</v>
      </c>
      <c r="T77" s="75"/>
      <c r="U77" s="94">
        <v>0</v>
      </c>
      <c r="V77" s="75"/>
      <c r="W77" s="94">
        <v>0</v>
      </c>
      <c r="X77" s="75"/>
      <c r="Y77" s="94">
        <v>-3582</v>
      </c>
      <c r="Z77" s="75"/>
      <c r="AA77" s="94">
        <v>0</v>
      </c>
    </row>
    <row r="78" spans="2:27" ht="15" customHeight="1" x14ac:dyDescent="0.35">
      <c r="B78" s="60"/>
      <c r="C78" s="58"/>
      <c r="D78" s="74"/>
      <c r="E78" s="58"/>
      <c r="F78" s="74"/>
      <c r="G78" s="58"/>
      <c r="H78" s="74"/>
      <c r="I78" s="58"/>
      <c r="J78" s="74"/>
      <c r="K78" s="58"/>
      <c r="L78" s="74"/>
      <c r="M78" s="58"/>
      <c r="N78" s="74"/>
      <c r="O78" s="58"/>
      <c r="P78" s="74"/>
      <c r="Q78" s="58"/>
      <c r="R78" s="74"/>
      <c r="S78" s="58"/>
      <c r="T78" s="74"/>
      <c r="U78" s="58"/>
      <c r="V78" s="74"/>
      <c r="W78" s="58"/>
      <c r="X78" s="74"/>
      <c r="Y78" s="58"/>
      <c r="Z78" s="74"/>
      <c r="AA78" s="58"/>
    </row>
    <row r="79" spans="2:27" ht="15" customHeight="1" x14ac:dyDescent="0.35">
      <c r="B79" s="105" t="s">
        <v>96</v>
      </c>
      <c r="C79" s="99">
        <v>-19786</v>
      </c>
      <c r="D79" s="92"/>
      <c r="E79" s="99">
        <v>-14354</v>
      </c>
      <c r="F79" s="92"/>
      <c r="G79" s="99">
        <f>G74</f>
        <v>-6767</v>
      </c>
      <c r="H79" s="92"/>
      <c r="I79" s="99">
        <v>-30140</v>
      </c>
      <c r="J79" s="92"/>
      <c r="K79" s="99">
        <v>-21566</v>
      </c>
      <c r="L79" s="92"/>
      <c r="M79" s="99">
        <f>SUM(M73:M77)</f>
        <v>-15850</v>
      </c>
      <c r="N79" s="92"/>
      <c r="O79" s="99">
        <f>O74</f>
        <v>-7232</v>
      </c>
      <c r="P79" s="92"/>
      <c r="Q79" s="99">
        <v>-37028</v>
      </c>
      <c r="R79" s="92"/>
      <c r="S79" s="99">
        <f>SUM(S73:S77)</f>
        <v>-18406</v>
      </c>
      <c r="T79" s="92"/>
      <c r="U79" s="99">
        <f>SUM(U73:U77)</f>
        <v>-21252</v>
      </c>
      <c r="V79" s="92"/>
      <c r="W79" s="99">
        <f>SUM(W73:W77)</f>
        <v>-19239</v>
      </c>
      <c r="X79" s="92"/>
      <c r="Y79" s="99">
        <f>SUM(Y73:Y77)</f>
        <v>80874</v>
      </c>
      <c r="Z79" s="92"/>
      <c r="AA79" s="99">
        <f>SUM(AA73:AA77)</f>
        <v>-17885</v>
      </c>
    </row>
    <row r="80" spans="2:27" ht="15" customHeight="1" x14ac:dyDescent="0.35">
      <c r="B80" s="63"/>
      <c r="C80" s="58"/>
      <c r="D80" s="74"/>
      <c r="E80" s="58"/>
      <c r="F80" s="74"/>
      <c r="G80" s="58"/>
      <c r="H80" s="74"/>
      <c r="I80" s="58"/>
      <c r="J80" s="74"/>
      <c r="K80" s="58"/>
      <c r="L80" s="74"/>
      <c r="M80" s="58"/>
      <c r="N80" s="74"/>
      <c r="O80" s="58"/>
      <c r="P80" s="74"/>
      <c r="Q80" s="58"/>
      <c r="R80" s="74"/>
      <c r="S80" s="58"/>
      <c r="T80" s="74"/>
      <c r="U80" s="58"/>
      <c r="V80" s="74"/>
      <c r="W80" s="58"/>
      <c r="X80" s="74"/>
      <c r="Y80" s="58"/>
      <c r="Z80" s="74"/>
      <c r="AA80" s="58"/>
    </row>
    <row r="81" spans="2:27" ht="15" customHeight="1" x14ac:dyDescent="0.35">
      <c r="B81" s="108" t="s">
        <v>18</v>
      </c>
      <c r="C81" s="94">
        <v>-31639</v>
      </c>
      <c r="D81" s="75"/>
      <c r="E81" s="94">
        <v>-25052</v>
      </c>
      <c r="F81" s="75"/>
      <c r="G81" s="94">
        <v>446</v>
      </c>
      <c r="H81" s="75"/>
      <c r="I81" s="94">
        <v>-30845</v>
      </c>
      <c r="J81" s="75"/>
      <c r="K81" s="94">
        <v>-31369</v>
      </c>
      <c r="L81" s="75"/>
      <c r="M81" s="94">
        <v>-29579</v>
      </c>
      <c r="N81" s="75"/>
      <c r="O81" s="94">
        <v>-100</v>
      </c>
      <c r="P81" s="75"/>
      <c r="Q81" s="94">
        <v>-1542</v>
      </c>
      <c r="R81" s="75"/>
      <c r="S81" s="94">
        <v>11525</v>
      </c>
      <c r="T81" s="75"/>
      <c r="U81" s="94">
        <v>7658</v>
      </c>
      <c r="V81" s="75"/>
      <c r="W81" s="94">
        <v>-4608</v>
      </c>
      <c r="X81" s="75"/>
      <c r="Y81" s="94">
        <v>-547</v>
      </c>
      <c r="Z81" s="75"/>
      <c r="AA81" s="94">
        <v>16733</v>
      </c>
    </row>
    <row r="82" spans="2:27" ht="15" customHeight="1" x14ac:dyDescent="0.35">
      <c r="B82" s="108" t="s">
        <v>161</v>
      </c>
      <c r="C82" s="94">
        <v>0</v>
      </c>
      <c r="D82" s="75"/>
      <c r="E82" s="94">
        <v>0</v>
      </c>
      <c r="F82" s="75"/>
      <c r="G82" s="94">
        <v>0</v>
      </c>
      <c r="H82" s="75"/>
      <c r="I82" s="94">
        <v>3</v>
      </c>
      <c r="J82" s="75"/>
      <c r="K82" s="94">
        <v>0</v>
      </c>
      <c r="L82" s="75"/>
      <c r="M82" s="94">
        <v>3</v>
      </c>
      <c r="N82" s="75"/>
      <c r="O82" s="94">
        <v>0</v>
      </c>
      <c r="P82" s="75"/>
      <c r="Q82" s="94">
        <v>8</v>
      </c>
      <c r="R82" s="75"/>
      <c r="S82" s="94">
        <v>0</v>
      </c>
      <c r="T82" s="75"/>
      <c r="U82" s="94">
        <v>0</v>
      </c>
      <c r="V82" s="75"/>
      <c r="W82" s="94">
        <v>0</v>
      </c>
      <c r="X82" s="75"/>
      <c r="Y82" s="94">
        <v>0</v>
      </c>
      <c r="Z82" s="75"/>
      <c r="AA82" s="94">
        <v>0</v>
      </c>
    </row>
    <row r="83" spans="2:27" ht="15" customHeight="1" x14ac:dyDescent="0.35">
      <c r="B83" s="108" t="s">
        <v>162</v>
      </c>
      <c r="C83" s="94">
        <v>0</v>
      </c>
      <c r="D83" s="75"/>
      <c r="E83" s="94">
        <v>0</v>
      </c>
      <c r="F83" s="75"/>
      <c r="G83" s="94">
        <v>0</v>
      </c>
      <c r="H83" s="75"/>
      <c r="I83" s="94">
        <v>0</v>
      </c>
      <c r="J83" s="75"/>
      <c r="K83" s="94">
        <v>31</v>
      </c>
      <c r="L83" s="75"/>
      <c r="M83" s="94">
        <v>31</v>
      </c>
      <c r="N83" s="75"/>
      <c r="O83" s="94">
        <v>0</v>
      </c>
      <c r="P83" s="75"/>
      <c r="Q83" s="94">
        <v>0</v>
      </c>
      <c r="R83" s="75"/>
      <c r="S83" s="94">
        <v>0</v>
      </c>
      <c r="T83" s="75"/>
      <c r="U83" s="94">
        <v>0</v>
      </c>
      <c r="V83" s="75"/>
      <c r="W83" s="94">
        <v>0</v>
      </c>
      <c r="X83" s="75"/>
      <c r="Y83" s="94">
        <v>0</v>
      </c>
      <c r="Z83" s="75"/>
      <c r="AA83" s="94">
        <v>0</v>
      </c>
    </row>
    <row r="84" spans="2:27" ht="15" customHeight="1" x14ac:dyDescent="0.35">
      <c r="B84" s="108" t="s">
        <v>147</v>
      </c>
      <c r="C84" s="94">
        <v>4212</v>
      </c>
      <c r="D84" s="75"/>
      <c r="E84" s="94">
        <v>3304</v>
      </c>
      <c r="F84" s="75"/>
      <c r="G84" s="94">
        <v>1788</v>
      </c>
      <c r="H84" s="75"/>
      <c r="I84" s="94">
        <v>-5258</v>
      </c>
      <c r="J84" s="75"/>
      <c r="K84" s="94">
        <v>-2240</v>
      </c>
      <c r="L84" s="75"/>
      <c r="M84" s="94">
        <v>-2923</v>
      </c>
      <c r="N84" s="75"/>
      <c r="O84" s="94">
        <v>-889</v>
      </c>
      <c r="P84" s="75"/>
      <c r="Q84" s="94">
        <v>-117</v>
      </c>
      <c r="R84" s="75"/>
      <c r="S84" s="94">
        <v>0</v>
      </c>
      <c r="T84" s="75"/>
      <c r="U84" s="94">
        <v>0</v>
      </c>
      <c r="V84" s="75"/>
      <c r="W84" s="94">
        <v>0</v>
      </c>
      <c r="X84" s="75"/>
      <c r="Y84" s="94">
        <v>0</v>
      </c>
      <c r="Z84" s="75"/>
      <c r="AA84" s="94">
        <v>0</v>
      </c>
    </row>
    <row r="85" spans="2:27" ht="15" customHeight="1" x14ac:dyDescent="0.35">
      <c r="B85" s="108" t="s">
        <v>163</v>
      </c>
      <c r="C85" s="94">
        <v>0</v>
      </c>
      <c r="D85" s="75"/>
      <c r="E85" s="94">
        <v>0</v>
      </c>
      <c r="F85" s="75"/>
      <c r="G85" s="94">
        <v>0</v>
      </c>
      <c r="H85" s="75"/>
      <c r="I85" s="94">
        <v>-3635</v>
      </c>
      <c r="J85" s="75"/>
      <c r="K85" s="94">
        <v>-3635</v>
      </c>
      <c r="L85" s="75"/>
      <c r="M85" s="94">
        <v>-3635</v>
      </c>
      <c r="N85" s="75"/>
      <c r="O85" s="94">
        <v>0</v>
      </c>
      <c r="P85" s="75"/>
      <c r="Q85" s="94">
        <v>0</v>
      </c>
      <c r="R85" s="75"/>
      <c r="S85" s="94">
        <v>0</v>
      </c>
      <c r="T85" s="75"/>
      <c r="U85" s="94">
        <v>0</v>
      </c>
      <c r="V85" s="75"/>
      <c r="W85" s="94">
        <v>0</v>
      </c>
      <c r="X85" s="75"/>
      <c r="Y85" s="94">
        <v>0</v>
      </c>
      <c r="Z85" s="75"/>
      <c r="AA85" s="94">
        <v>0</v>
      </c>
    </row>
    <row r="86" spans="2:27" ht="15" customHeight="1" x14ac:dyDescent="0.35">
      <c r="B86" s="108" t="s">
        <v>97</v>
      </c>
      <c r="C86" s="94">
        <v>0</v>
      </c>
      <c r="D86" s="75"/>
      <c r="E86" s="94">
        <v>0</v>
      </c>
      <c r="F86" s="75"/>
      <c r="G86" s="94">
        <v>0</v>
      </c>
      <c r="H86" s="75"/>
      <c r="I86" s="94">
        <v>0</v>
      </c>
      <c r="J86" s="75"/>
      <c r="K86" s="94">
        <v>3</v>
      </c>
      <c r="L86" s="75"/>
      <c r="M86" s="94">
        <v>0</v>
      </c>
      <c r="N86" s="75"/>
      <c r="O86" s="94">
        <v>0</v>
      </c>
      <c r="P86" s="75"/>
      <c r="Q86" s="94">
        <v>0</v>
      </c>
      <c r="R86" s="75"/>
      <c r="S86" s="94">
        <v>0</v>
      </c>
      <c r="T86" s="75"/>
      <c r="U86" s="94">
        <v>0</v>
      </c>
      <c r="V86" s="75"/>
      <c r="W86" s="94">
        <v>8</v>
      </c>
      <c r="X86" s="75"/>
      <c r="Y86" s="94">
        <v>-880</v>
      </c>
      <c r="Z86" s="75"/>
      <c r="AA86" s="94">
        <v>-402</v>
      </c>
    </row>
    <row r="87" spans="2:27" ht="15" customHeight="1" x14ac:dyDescent="0.35">
      <c r="B87" s="108" t="s">
        <v>28</v>
      </c>
      <c r="C87" s="94">
        <v>0</v>
      </c>
      <c r="D87" s="75"/>
      <c r="E87" s="94">
        <v>0</v>
      </c>
      <c r="F87" s="75"/>
      <c r="G87" s="94">
        <v>0</v>
      </c>
      <c r="H87" s="75"/>
      <c r="I87" s="94">
        <v>0</v>
      </c>
      <c r="J87" s="75"/>
      <c r="K87" s="94">
        <v>0</v>
      </c>
      <c r="L87" s="75"/>
      <c r="M87" s="94">
        <v>0</v>
      </c>
      <c r="N87" s="75"/>
      <c r="O87" s="94">
        <v>0</v>
      </c>
      <c r="P87" s="75"/>
      <c r="Q87" s="94">
        <v>0</v>
      </c>
      <c r="R87" s="75"/>
      <c r="S87" s="94">
        <v>-1110</v>
      </c>
      <c r="T87" s="75"/>
      <c r="U87" s="94">
        <v>0</v>
      </c>
      <c r="V87" s="75"/>
      <c r="W87" s="94">
        <v>0</v>
      </c>
      <c r="X87" s="75"/>
      <c r="Y87" s="94">
        <v>0</v>
      </c>
      <c r="Z87" s="75"/>
      <c r="AA87" s="94">
        <v>0</v>
      </c>
    </row>
    <row r="88" spans="2:27" ht="15" customHeight="1" x14ac:dyDescent="0.35">
      <c r="B88" s="108" t="s">
        <v>98</v>
      </c>
      <c r="C88" s="94">
        <v>0</v>
      </c>
      <c r="D88" s="75"/>
      <c r="E88" s="94">
        <v>0</v>
      </c>
      <c r="F88" s="75"/>
      <c r="G88" s="94">
        <v>0</v>
      </c>
      <c r="H88" s="75"/>
      <c r="I88" s="94">
        <v>245899</v>
      </c>
      <c r="J88" s="75"/>
      <c r="K88" s="94">
        <v>242536</v>
      </c>
      <c r="L88" s="75"/>
      <c r="M88" s="94">
        <v>236178</v>
      </c>
      <c r="N88" s="75"/>
      <c r="O88" s="94">
        <v>50599</v>
      </c>
      <c r="P88" s="75"/>
      <c r="Q88" s="94">
        <v>50948</v>
      </c>
      <c r="R88" s="75"/>
      <c r="S88" s="94">
        <v>49174</v>
      </c>
      <c r="T88" s="75"/>
      <c r="U88" s="94">
        <v>17843</v>
      </c>
      <c r="V88" s="75"/>
      <c r="W88" s="94">
        <v>68260</v>
      </c>
      <c r="X88" s="75"/>
      <c r="Y88" s="94">
        <v>379</v>
      </c>
      <c r="Z88" s="75"/>
      <c r="AA88" s="94">
        <v>18028</v>
      </c>
    </row>
    <row r="89" spans="2:27" ht="15" customHeight="1" x14ac:dyDescent="0.35">
      <c r="B89" s="108" t="s">
        <v>99</v>
      </c>
      <c r="C89" s="94">
        <v>-50411</v>
      </c>
      <c r="D89" s="75"/>
      <c r="E89" s="94">
        <v>-43420</v>
      </c>
      <c r="F89" s="75"/>
      <c r="G89" s="94">
        <v>-16283</v>
      </c>
      <c r="H89" s="75"/>
      <c r="I89" s="94">
        <v>-37690</v>
      </c>
      <c r="J89" s="75"/>
      <c r="K89" s="94">
        <v>-35896</v>
      </c>
      <c r="L89" s="75"/>
      <c r="M89" s="94">
        <v>-34095</v>
      </c>
      <c r="N89" s="75"/>
      <c r="O89" s="94">
        <v>-32491</v>
      </c>
      <c r="P89" s="75"/>
      <c r="Q89" s="94">
        <v>-30555</v>
      </c>
      <c r="R89" s="75"/>
      <c r="S89" s="94">
        <v>-10176</v>
      </c>
      <c r="T89" s="75"/>
      <c r="U89" s="94">
        <v>-9325</v>
      </c>
      <c r="V89" s="75"/>
      <c r="W89" s="94">
        <v>-70942</v>
      </c>
      <c r="X89" s="75"/>
      <c r="Y89" s="94">
        <v>-41521</v>
      </c>
      <c r="Z89" s="75"/>
      <c r="AA89" s="94">
        <v>-16478</v>
      </c>
    </row>
    <row r="90" spans="2:27" ht="15" customHeight="1" x14ac:dyDescent="0.35">
      <c r="B90" s="108" t="s">
        <v>129</v>
      </c>
      <c r="C90" s="94">
        <v>0</v>
      </c>
      <c r="D90" s="75"/>
      <c r="E90" s="94">
        <v>0</v>
      </c>
      <c r="F90" s="75"/>
      <c r="G90" s="94">
        <v>0</v>
      </c>
      <c r="H90" s="75"/>
      <c r="I90" s="94">
        <v>0</v>
      </c>
      <c r="J90" s="75"/>
      <c r="K90" s="94">
        <v>0</v>
      </c>
      <c r="L90" s="75"/>
      <c r="M90" s="94">
        <v>0</v>
      </c>
      <c r="N90" s="75"/>
      <c r="O90" s="94">
        <v>0</v>
      </c>
      <c r="P90" s="75"/>
      <c r="Q90" s="94">
        <v>-21332</v>
      </c>
      <c r="R90" s="75"/>
      <c r="S90" s="94">
        <v>-10667</v>
      </c>
      <c r="T90" s="75"/>
      <c r="U90" s="94">
        <v>-8000</v>
      </c>
      <c r="V90" s="75"/>
      <c r="W90" s="94">
        <v>39078</v>
      </c>
      <c r="X90" s="75"/>
      <c r="Y90" s="94">
        <v>0</v>
      </c>
      <c r="Z90" s="75"/>
      <c r="AA90" s="94">
        <v>0</v>
      </c>
    </row>
    <row r="91" spans="2:27" ht="15" customHeight="1" x14ac:dyDescent="0.35">
      <c r="B91" s="60"/>
      <c r="C91" s="61"/>
      <c r="D91" s="74"/>
      <c r="E91" s="61"/>
      <c r="F91" s="74"/>
      <c r="G91" s="61"/>
      <c r="H91" s="74"/>
      <c r="I91" s="61"/>
      <c r="J91" s="74"/>
      <c r="K91" s="61"/>
      <c r="L91" s="74"/>
      <c r="M91" s="61"/>
      <c r="N91" s="74"/>
      <c r="O91" s="61"/>
      <c r="P91" s="74"/>
      <c r="Q91" s="61"/>
      <c r="R91" s="74"/>
      <c r="S91" s="61"/>
      <c r="T91" s="74"/>
      <c r="U91" s="61"/>
      <c r="V91" s="74"/>
      <c r="W91" s="61"/>
      <c r="X91" s="74"/>
      <c r="Y91" s="61"/>
      <c r="Z91" s="74"/>
      <c r="AA91" s="61"/>
    </row>
    <row r="92" spans="2:27" ht="15" customHeight="1" x14ac:dyDescent="0.35">
      <c r="B92" s="105" t="s">
        <v>100</v>
      </c>
      <c r="C92" s="99">
        <v>-77838</v>
      </c>
      <c r="D92" s="92"/>
      <c r="E92" s="99">
        <v>-65169</v>
      </c>
      <c r="F92" s="92"/>
      <c r="G92" s="99">
        <f>SUM(G81:G90)</f>
        <v>-14049</v>
      </c>
      <c r="H92" s="92"/>
      <c r="I92" s="99">
        <v>168474</v>
      </c>
      <c r="J92" s="92"/>
      <c r="K92" s="99">
        <v>169430</v>
      </c>
      <c r="L92" s="92"/>
      <c r="M92" s="99">
        <f>SUM(M81:M91)</f>
        <v>165980</v>
      </c>
      <c r="N92" s="92"/>
      <c r="O92" s="99">
        <f>SUM(O81:O90)</f>
        <v>17119</v>
      </c>
      <c r="P92" s="92"/>
      <c r="Q92" s="99">
        <v>-2590</v>
      </c>
      <c r="R92" s="92"/>
      <c r="S92" s="99">
        <f>SUM(S81:S91)</f>
        <v>38746</v>
      </c>
      <c r="T92" s="92"/>
      <c r="U92" s="99">
        <f>SUM(U81:U91)</f>
        <v>8176</v>
      </c>
      <c r="V92" s="92"/>
      <c r="W92" s="99">
        <f>SUM(W81:W91)</f>
        <v>31796</v>
      </c>
      <c r="X92" s="92"/>
      <c r="Y92" s="99">
        <f>SUM(Y81:Y91)</f>
        <v>-42569</v>
      </c>
      <c r="Z92" s="92"/>
      <c r="AA92" s="99">
        <f>SUM(AA81:AA91)</f>
        <v>17881</v>
      </c>
    </row>
    <row r="93" spans="2:27" ht="15" customHeight="1" x14ac:dyDescent="0.35">
      <c r="B93" s="64"/>
      <c r="C93" s="65"/>
      <c r="D93" s="74"/>
      <c r="E93" s="65"/>
      <c r="F93" s="74"/>
      <c r="G93" s="65"/>
      <c r="H93" s="74"/>
      <c r="I93" s="65"/>
      <c r="J93" s="74"/>
      <c r="K93" s="65"/>
      <c r="L93" s="74"/>
      <c r="M93" s="65"/>
      <c r="N93" s="74"/>
      <c r="O93" s="65"/>
      <c r="P93" s="74"/>
      <c r="Q93" s="65"/>
      <c r="R93" s="74"/>
      <c r="S93" s="65"/>
      <c r="T93" s="74"/>
      <c r="U93" s="65"/>
      <c r="V93" s="74"/>
      <c r="W93" s="65"/>
      <c r="X93" s="74"/>
      <c r="Y93" s="65"/>
      <c r="Z93" s="74"/>
      <c r="AA93" s="65"/>
    </row>
    <row r="94" spans="2:27" ht="15" customHeight="1" x14ac:dyDescent="0.35">
      <c r="B94" s="108" t="s">
        <v>101</v>
      </c>
      <c r="C94" s="94">
        <v>1025</v>
      </c>
      <c r="D94" s="75"/>
      <c r="E94" s="94">
        <v>624</v>
      </c>
      <c r="F94" s="75"/>
      <c r="G94" s="94">
        <v>-416</v>
      </c>
      <c r="H94" s="75"/>
      <c r="I94" s="94">
        <v>2453</v>
      </c>
      <c r="J94" s="75"/>
      <c r="K94" s="94">
        <v>1786</v>
      </c>
      <c r="L94" s="75"/>
      <c r="M94" s="94">
        <v>1489</v>
      </c>
      <c r="N94" s="75"/>
      <c r="O94" s="94">
        <v>1906</v>
      </c>
      <c r="P94" s="75"/>
      <c r="Q94" s="94">
        <v>2812</v>
      </c>
      <c r="R94" s="75"/>
      <c r="S94" s="94">
        <v>-2412</v>
      </c>
      <c r="T94" s="75"/>
      <c r="U94" s="94">
        <v>-225</v>
      </c>
      <c r="V94" s="75"/>
      <c r="W94" s="94">
        <v>-511</v>
      </c>
      <c r="X94" s="75"/>
      <c r="Y94" s="94">
        <v>-572</v>
      </c>
      <c r="Z94" s="75"/>
      <c r="AA94" s="94">
        <v>-1017</v>
      </c>
    </row>
    <row r="95" spans="2:27" ht="15" customHeight="1" x14ac:dyDescent="0.35">
      <c r="B95" s="60"/>
      <c r="C95" s="61"/>
      <c r="D95" s="74"/>
      <c r="E95" s="61"/>
      <c r="F95" s="74"/>
      <c r="G95" s="61"/>
      <c r="H95" s="74"/>
      <c r="I95" s="61"/>
      <c r="J95" s="74"/>
      <c r="K95" s="61"/>
      <c r="L95" s="74"/>
      <c r="M95" s="61"/>
      <c r="N95" s="74"/>
      <c r="O95" s="61"/>
      <c r="P95" s="74"/>
      <c r="Q95" s="61"/>
      <c r="R95" s="74"/>
      <c r="S95" s="61"/>
      <c r="T95" s="74"/>
      <c r="U95" s="61"/>
      <c r="V95" s="74"/>
      <c r="W95" s="61"/>
      <c r="X95" s="74"/>
      <c r="Y95" s="61"/>
      <c r="Z95" s="74"/>
      <c r="AA95" s="61"/>
    </row>
    <row r="96" spans="2:27" ht="15" customHeight="1" x14ac:dyDescent="0.35">
      <c r="B96" s="105" t="s">
        <v>122</v>
      </c>
      <c r="C96" s="99">
        <v>-129856</v>
      </c>
      <c r="D96" s="92"/>
      <c r="E96" s="99">
        <v>-103776</v>
      </c>
      <c r="F96" s="92"/>
      <c r="G96" s="99">
        <f>G92+G79+G71+G94</f>
        <v>-41985</v>
      </c>
      <c r="H96" s="92"/>
      <c r="I96" s="99">
        <f>I94+I92+I79+I71</f>
        <v>107628</v>
      </c>
      <c r="J96" s="92"/>
      <c r="K96" s="99">
        <f>K94+K92+K79+K71</f>
        <v>103197</v>
      </c>
      <c r="L96" s="92"/>
      <c r="M96" s="99">
        <f>M94+M92+M79+M71</f>
        <v>109517</v>
      </c>
      <c r="N96" s="92"/>
      <c r="O96" s="99">
        <f>O92+O79+O71+O94</f>
        <v>-20519</v>
      </c>
      <c r="P96" s="92"/>
      <c r="Q96" s="99">
        <f>Q94+Q92+Q79+Q71</f>
        <v>836</v>
      </c>
      <c r="R96" s="92"/>
      <c r="S96" s="99">
        <f>S94+S92+S79+S71</f>
        <v>-37848</v>
      </c>
      <c r="T96" s="92"/>
      <c r="U96" s="99">
        <f>U94+U92+U79+U71</f>
        <v>22788</v>
      </c>
      <c r="V96" s="92"/>
      <c r="W96" s="99">
        <f>W94+W92+W79+W71</f>
        <v>15074</v>
      </c>
      <c r="X96" s="92"/>
      <c r="Y96" s="99">
        <f>Y94+Y92+Y79+Y71</f>
        <v>4109</v>
      </c>
      <c r="Z96" s="92"/>
      <c r="AA96" s="99">
        <f>AA94+AA92+AA79+AA71</f>
        <v>23147</v>
      </c>
    </row>
    <row r="97" spans="2:27" ht="15" customHeight="1" x14ac:dyDescent="0.35">
      <c r="B97" s="63"/>
      <c r="C97" s="65"/>
      <c r="D97" s="74"/>
      <c r="E97" s="65"/>
      <c r="F97" s="74"/>
      <c r="G97" s="65"/>
      <c r="H97" s="74"/>
      <c r="I97" s="65"/>
      <c r="J97" s="74"/>
      <c r="K97" s="65"/>
      <c r="L97" s="74"/>
      <c r="M97" s="65"/>
      <c r="N97" s="74"/>
      <c r="O97" s="65"/>
      <c r="P97" s="74"/>
      <c r="Q97" s="65"/>
      <c r="R97" s="74"/>
      <c r="S97" s="65"/>
      <c r="T97" s="74"/>
      <c r="U97" s="65"/>
      <c r="V97" s="74"/>
      <c r="W97" s="65"/>
      <c r="X97" s="74"/>
      <c r="Y97" s="65"/>
      <c r="Z97" s="74"/>
      <c r="AA97" s="65"/>
    </row>
    <row r="98" spans="2:27" ht="15" customHeight="1" x14ac:dyDescent="0.35">
      <c r="B98" s="105" t="s">
        <v>102</v>
      </c>
      <c r="C98" s="99">
        <v>158084</v>
      </c>
      <c r="D98" s="92"/>
      <c r="E98" s="99">
        <v>158084</v>
      </c>
      <c r="F98" s="92"/>
      <c r="G98" s="99">
        <v>158084</v>
      </c>
      <c r="H98" s="92"/>
      <c r="I98" s="99">
        <v>49620</v>
      </c>
      <c r="J98" s="92"/>
      <c r="K98" s="99">
        <v>50456</v>
      </c>
      <c r="L98" s="92"/>
      <c r="M98" s="99">
        <v>50456</v>
      </c>
      <c r="N98" s="92"/>
      <c r="O98" s="99">
        <v>50456</v>
      </c>
      <c r="P98" s="92"/>
      <c r="Q98" s="99">
        <v>49620</v>
      </c>
      <c r="R98" s="92"/>
      <c r="S98" s="99">
        <v>87468</v>
      </c>
      <c r="T98" s="92"/>
      <c r="U98" s="99">
        <v>64680</v>
      </c>
      <c r="V98" s="92"/>
      <c r="W98" s="99">
        <v>49606</v>
      </c>
      <c r="X98" s="92"/>
      <c r="Y98" s="99">
        <v>45497</v>
      </c>
      <c r="Z98" s="92"/>
      <c r="AA98" s="99">
        <v>22350</v>
      </c>
    </row>
    <row r="99" spans="2:27" ht="15" customHeight="1" x14ac:dyDescent="0.35">
      <c r="B99" s="64"/>
      <c r="C99" s="65"/>
      <c r="D99" s="74"/>
      <c r="E99" s="65"/>
      <c r="F99" s="74"/>
      <c r="G99" s="65"/>
      <c r="H99" s="74"/>
      <c r="I99" s="65"/>
      <c r="J99" s="74"/>
      <c r="K99" s="65"/>
      <c r="L99" s="74"/>
      <c r="M99" s="65"/>
      <c r="N99" s="74"/>
      <c r="O99" s="65"/>
      <c r="P99" s="74"/>
      <c r="Q99" s="65"/>
      <c r="R99" s="74"/>
      <c r="S99" s="65"/>
      <c r="T99" s="74"/>
      <c r="U99" s="65"/>
      <c r="V99" s="74"/>
      <c r="W99" s="65"/>
      <c r="X99" s="74"/>
      <c r="Y99" s="65"/>
      <c r="Z99" s="74"/>
      <c r="AA99" s="65"/>
    </row>
    <row r="100" spans="2:27" ht="15" customHeight="1" x14ac:dyDescent="0.35">
      <c r="B100" s="105" t="s">
        <v>103</v>
      </c>
      <c r="C100" s="99">
        <v>28228</v>
      </c>
      <c r="D100" s="92"/>
      <c r="E100" s="99">
        <v>54308</v>
      </c>
      <c r="F100" s="92"/>
      <c r="G100" s="99">
        <f>G98+G96</f>
        <v>116099</v>
      </c>
      <c r="H100" s="92"/>
      <c r="I100" s="99">
        <f>I98+I96</f>
        <v>157248</v>
      </c>
      <c r="J100" s="92"/>
      <c r="K100" s="99">
        <f>K96+K98</f>
        <v>153653</v>
      </c>
      <c r="L100" s="92"/>
      <c r="M100" s="99">
        <f>M98+M96</f>
        <v>159973</v>
      </c>
      <c r="N100" s="92"/>
      <c r="O100" s="99">
        <f>O98+O96</f>
        <v>29937</v>
      </c>
      <c r="P100" s="92"/>
      <c r="Q100" s="99">
        <f>Q98+Q96</f>
        <v>50456</v>
      </c>
      <c r="R100" s="92"/>
      <c r="S100" s="99">
        <f>S98+S96</f>
        <v>49620</v>
      </c>
      <c r="T100" s="92"/>
      <c r="U100" s="99">
        <f>U98+U96</f>
        <v>87468</v>
      </c>
      <c r="V100" s="92"/>
      <c r="W100" s="99">
        <f>W98+W96</f>
        <v>64680</v>
      </c>
      <c r="X100" s="92"/>
      <c r="Y100" s="99">
        <f>Y98+Y96</f>
        <v>49606</v>
      </c>
      <c r="Z100" s="92"/>
      <c r="AA100" s="99">
        <f>AA98+AA96</f>
        <v>45497</v>
      </c>
    </row>
  </sheetData>
  <mergeCells count="1">
    <mergeCell ref="C8:AA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P52"/>
  <sheetViews>
    <sheetView showGridLines="0" zoomScale="85" zoomScaleNormal="8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defaultColWidth="18.7265625" defaultRowHeight="12.5" x14ac:dyDescent="0.25"/>
  <cols>
    <col min="1" max="2" width="1.7265625" style="66" customWidth="1"/>
    <col min="3" max="3" width="75" style="66" bestFit="1" customWidth="1"/>
    <col min="4" max="4" width="9.26953125" style="66" bestFit="1" customWidth="1"/>
    <col min="5" max="5" width="1.1796875" style="66" customWidth="1"/>
    <col min="6" max="6" width="9.26953125" style="66" bestFit="1" customWidth="1"/>
    <col min="7" max="7" width="1.1796875" style="66" customWidth="1"/>
    <col min="8" max="8" width="9.26953125" style="66" bestFit="1" customWidth="1"/>
    <col min="9" max="9" width="1.1796875" style="66" customWidth="1"/>
    <col min="10" max="10" width="9.26953125" style="66" bestFit="1" customWidth="1"/>
    <col min="11" max="11" width="1.1796875" style="66" customWidth="1"/>
    <col min="12" max="12" width="9.26953125" style="66" customWidth="1"/>
    <col min="13" max="13" width="0.81640625" style="66" customWidth="1"/>
    <col min="14" max="14" width="9.26953125" style="66" customWidth="1"/>
    <col min="15" max="15" width="0.81640625" style="66" customWidth="1"/>
    <col min="16" max="16" width="9.26953125" style="66" bestFit="1" customWidth="1"/>
    <col min="17" max="17" width="0.81640625" style="66" customWidth="1"/>
    <col min="18" max="18" width="9.26953125" style="66" bestFit="1" customWidth="1"/>
    <col min="19" max="19" width="0.81640625" style="66" customWidth="1"/>
    <col min="20" max="20" width="9.26953125" style="66" customWidth="1"/>
    <col min="21" max="21" width="0.81640625" style="66" customWidth="1"/>
    <col min="22" max="22" width="9.26953125" style="66" bestFit="1" customWidth="1"/>
    <col min="23" max="23" width="0.81640625" style="66" customWidth="1"/>
    <col min="24" max="24" width="9.26953125" style="66" customWidth="1"/>
    <col min="25" max="25" width="0.81640625" style="66" customWidth="1"/>
    <col min="26" max="26" width="9.26953125" style="66" customWidth="1"/>
    <col min="27" max="27" width="0.81640625" style="66" customWidth="1"/>
    <col min="28" max="28" width="9.26953125" style="66" customWidth="1"/>
    <col min="29" max="29" width="0.81640625" style="66" customWidth="1"/>
    <col min="30" max="30" width="9.26953125" style="66" customWidth="1"/>
    <col min="31" max="31" width="0.81640625" style="66" customWidth="1"/>
    <col min="32" max="32" width="9.26953125" style="66" customWidth="1"/>
    <col min="33" max="33" width="0.81640625" style="66" customWidth="1"/>
    <col min="34" max="34" width="9.26953125" style="66" customWidth="1"/>
    <col min="35" max="35" width="0.81640625" style="66" customWidth="1"/>
    <col min="36" max="36" width="9.26953125" style="66" customWidth="1"/>
    <col min="37" max="37" width="0.81640625" style="66" customWidth="1"/>
    <col min="38" max="38" width="9.26953125" style="66" customWidth="1"/>
    <col min="39" max="39" width="0.81640625" style="66" customWidth="1"/>
    <col min="40" max="40" width="9.26953125" style="66" customWidth="1"/>
    <col min="41" max="41" width="0.81640625" style="66" customWidth="1"/>
    <col min="42" max="42" width="9.26953125" style="66" customWidth="1"/>
    <col min="43" max="16384" width="18.7265625" style="66"/>
  </cols>
  <sheetData>
    <row r="1" spans="1:42" ht="10" customHeight="1" x14ac:dyDescent="0.25">
      <c r="A1" s="32"/>
      <c r="B1" s="33"/>
      <c r="C1" s="32"/>
      <c r="D1" s="32"/>
      <c r="E1" s="34"/>
      <c r="F1" s="32"/>
      <c r="G1" s="34"/>
      <c r="H1" s="32"/>
      <c r="I1" s="34"/>
      <c r="J1" s="32"/>
      <c r="K1" s="34"/>
      <c r="L1" s="32"/>
      <c r="M1" s="34"/>
      <c r="N1" s="32"/>
      <c r="O1" s="34"/>
      <c r="P1" s="32"/>
      <c r="Q1" s="34"/>
      <c r="R1" s="32"/>
      <c r="S1" s="34"/>
      <c r="T1" s="32"/>
      <c r="U1" s="34"/>
      <c r="V1" s="32"/>
      <c r="W1" s="34"/>
      <c r="X1" s="32"/>
      <c r="Y1" s="34"/>
      <c r="Z1" s="32"/>
      <c r="AA1" s="34"/>
      <c r="AB1" s="32"/>
      <c r="AC1" s="34"/>
      <c r="AD1" s="32"/>
      <c r="AE1" s="34"/>
      <c r="AF1" s="32"/>
      <c r="AG1" s="34"/>
      <c r="AH1" s="32"/>
      <c r="AI1" s="34"/>
      <c r="AJ1" s="32"/>
      <c r="AK1" s="34"/>
      <c r="AL1" s="32"/>
      <c r="AM1" s="34"/>
      <c r="AN1" s="32"/>
      <c r="AO1" s="34"/>
      <c r="AP1" s="32"/>
    </row>
    <row r="2" spans="1:42" ht="15" customHeight="1" x14ac:dyDescent="0.25">
      <c r="A2" s="35"/>
      <c r="B2" s="158" t="s">
        <v>1</v>
      </c>
      <c r="C2" s="158"/>
      <c r="D2" s="7"/>
      <c r="E2" s="14"/>
      <c r="F2" s="7"/>
      <c r="G2" s="14"/>
      <c r="H2" s="7"/>
      <c r="I2" s="14"/>
      <c r="J2" s="7"/>
      <c r="K2" s="14"/>
      <c r="L2" s="7"/>
      <c r="M2" s="14"/>
      <c r="N2" s="7"/>
      <c r="O2" s="14"/>
      <c r="P2" s="7"/>
      <c r="Q2" s="14"/>
      <c r="R2" s="7"/>
      <c r="S2" s="14"/>
      <c r="T2" s="7"/>
      <c r="U2" s="14"/>
      <c r="V2" s="7"/>
      <c r="W2" s="14"/>
      <c r="X2" s="7"/>
      <c r="Y2" s="14"/>
      <c r="Z2" s="7"/>
      <c r="AA2" s="14"/>
      <c r="AB2" s="7"/>
      <c r="AC2" s="14"/>
      <c r="AD2" s="7"/>
      <c r="AE2" s="14"/>
      <c r="AF2" s="7"/>
      <c r="AG2" s="14"/>
      <c r="AH2" s="7"/>
      <c r="AI2" s="14"/>
      <c r="AJ2" s="7"/>
      <c r="AK2" s="14"/>
      <c r="AL2" s="7"/>
      <c r="AM2" s="14"/>
      <c r="AN2" s="7"/>
      <c r="AO2" s="14"/>
      <c r="AP2" s="7"/>
    </row>
    <row r="3" spans="1:42" ht="8.15" customHeight="1" x14ac:dyDescent="0.25">
      <c r="A3" s="35"/>
      <c r="B3" s="7"/>
      <c r="C3" s="7"/>
      <c r="D3" s="7"/>
      <c r="E3" s="14"/>
      <c r="F3" s="7"/>
      <c r="G3" s="14"/>
      <c r="H3" s="7"/>
      <c r="I3" s="14"/>
      <c r="J3" s="7"/>
      <c r="K3" s="14"/>
      <c r="L3" s="7"/>
      <c r="M3" s="14"/>
      <c r="N3" s="7"/>
      <c r="O3" s="14"/>
      <c r="P3" s="7"/>
      <c r="Q3" s="14"/>
      <c r="R3" s="7"/>
      <c r="S3" s="14"/>
      <c r="T3" s="7"/>
      <c r="U3" s="14"/>
      <c r="V3" s="7"/>
      <c r="W3" s="14"/>
      <c r="X3" s="7"/>
      <c r="Y3" s="14"/>
      <c r="Z3" s="7"/>
      <c r="AA3" s="14"/>
      <c r="AB3" s="7"/>
      <c r="AC3" s="14"/>
      <c r="AD3" s="7"/>
      <c r="AE3" s="14"/>
      <c r="AF3" s="7"/>
      <c r="AG3" s="14"/>
      <c r="AH3" s="7"/>
      <c r="AI3" s="14"/>
      <c r="AJ3" s="7"/>
      <c r="AK3" s="14"/>
      <c r="AL3" s="7"/>
      <c r="AM3" s="14"/>
      <c r="AN3" s="7"/>
      <c r="AO3" s="14"/>
      <c r="AP3" s="7"/>
    </row>
    <row r="4" spans="1:42" ht="15" customHeight="1" x14ac:dyDescent="0.25">
      <c r="A4" s="35"/>
      <c r="B4" s="159" t="s">
        <v>46</v>
      </c>
      <c r="C4" s="159"/>
      <c r="D4" s="7"/>
      <c r="E4" s="14"/>
      <c r="F4" s="7"/>
      <c r="G4" s="14"/>
      <c r="H4" s="7"/>
      <c r="I4" s="14"/>
      <c r="J4" s="7"/>
      <c r="K4" s="14"/>
      <c r="L4" s="7"/>
      <c r="M4" s="14"/>
      <c r="N4" s="7"/>
      <c r="O4" s="14"/>
      <c r="P4" s="7"/>
      <c r="Q4" s="14"/>
      <c r="R4" s="7"/>
      <c r="S4" s="14"/>
      <c r="T4" s="7"/>
      <c r="U4" s="14"/>
      <c r="V4" s="7"/>
      <c r="W4" s="14"/>
      <c r="X4" s="7"/>
      <c r="Y4" s="14"/>
      <c r="Z4" s="7"/>
      <c r="AA4" s="14"/>
      <c r="AB4" s="7"/>
      <c r="AC4" s="14"/>
      <c r="AD4" s="7"/>
      <c r="AE4" s="14"/>
      <c r="AF4" s="7"/>
      <c r="AG4" s="14"/>
      <c r="AH4" s="7"/>
      <c r="AI4" s="14"/>
      <c r="AJ4" s="7"/>
      <c r="AK4" s="14"/>
      <c r="AL4" s="7"/>
      <c r="AM4" s="14"/>
      <c r="AN4" s="7"/>
      <c r="AO4" s="14"/>
      <c r="AP4" s="7"/>
    </row>
    <row r="5" spans="1:42" ht="15" customHeight="1" x14ac:dyDescent="0.25">
      <c r="A5" s="2"/>
      <c r="B5" s="160" t="s">
        <v>3</v>
      </c>
      <c r="C5" s="160"/>
      <c r="D5" s="7"/>
      <c r="E5" s="14"/>
      <c r="F5" s="7"/>
      <c r="G5" s="14"/>
      <c r="H5" s="7"/>
      <c r="I5" s="14"/>
      <c r="J5" s="7"/>
      <c r="K5" s="14"/>
      <c r="L5" s="7"/>
      <c r="M5" s="14"/>
      <c r="N5" s="7"/>
      <c r="O5" s="14"/>
      <c r="P5" s="7"/>
      <c r="Q5" s="14"/>
      <c r="R5" s="7"/>
      <c r="S5" s="14"/>
      <c r="T5" s="7"/>
      <c r="U5" s="14"/>
      <c r="V5" s="7"/>
      <c r="W5" s="14"/>
      <c r="X5" s="7"/>
      <c r="Y5" s="14"/>
      <c r="Z5" s="7"/>
      <c r="AA5" s="14"/>
      <c r="AB5" s="7"/>
      <c r="AC5" s="14"/>
      <c r="AD5" s="7"/>
      <c r="AE5" s="14"/>
      <c r="AF5" s="7"/>
      <c r="AG5" s="14"/>
      <c r="AH5" s="7"/>
      <c r="AI5" s="14"/>
      <c r="AJ5" s="7"/>
      <c r="AK5" s="14"/>
      <c r="AL5" s="7"/>
      <c r="AM5" s="14"/>
      <c r="AN5" s="7"/>
      <c r="AO5" s="14"/>
      <c r="AP5" s="7"/>
    </row>
    <row r="6" spans="1:42" ht="15" customHeight="1" x14ac:dyDescent="0.25">
      <c r="A6" s="2"/>
      <c r="B6" s="9"/>
      <c r="C6" s="148" t="s">
        <v>126</v>
      </c>
      <c r="D6" s="7"/>
      <c r="E6" s="14"/>
      <c r="F6" s="7"/>
      <c r="G6" s="14"/>
      <c r="H6" s="7"/>
      <c r="I6" s="14"/>
      <c r="J6" s="7"/>
      <c r="K6" s="14"/>
      <c r="L6" s="7"/>
      <c r="M6" s="14"/>
      <c r="N6" s="7"/>
      <c r="O6" s="14"/>
      <c r="P6" s="7"/>
      <c r="Q6" s="14"/>
      <c r="R6" s="7"/>
      <c r="S6" s="14"/>
      <c r="T6" s="7"/>
      <c r="U6" s="14"/>
      <c r="V6" s="7"/>
      <c r="W6" s="14"/>
      <c r="X6" s="7"/>
      <c r="Y6" s="14"/>
      <c r="Z6" s="7"/>
      <c r="AA6" s="14"/>
      <c r="AB6" s="7"/>
      <c r="AC6" s="14"/>
      <c r="AD6" s="7"/>
      <c r="AE6" s="14"/>
      <c r="AF6" s="7"/>
      <c r="AG6" s="14"/>
      <c r="AH6" s="7"/>
      <c r="AI6" s="14"/>
      <c r="AJ6" s="7"/>
      <c r="AK6" s="14"/>
      <c r="AL6" s="7"/>
      <c r="AM6" s="14"/>
      <c r="AN6" s="7"/>
      <c r="AO6" s="14"/>
      <c r="AP6" s="7"/>
    </row>
    <row r="7" spans="1:42" ht="10" customHeight="1" x14ac:dyDescent="0.25">
      <c r="A7" s="2"/>
      <c r="B7" s="9"/>
      <c r="C7" s="36"/>
      <c r="D7" s="7"/>
      <c r="E7" s="14"/>
      <c r="F7" s="7"/>
      <c r="G7" s="14"/>
      <c r="H7" s="7"/>
      <c r="I7" s="14"/>
      <c r="J7" s="7"/>
      <c r="K7" s="14"/>
      <c r="L7" s="7"/>
      <c r="M7" s="14"/>
      <c r="N7" s="7"/>
      <c r="O7" s="14"/>
      <c r="P7" s="7"/>
      <c r="Q7" s="14"/>
      <c r="R7" s="7"/>
      <c r="S7" s="14"/>
      <c r="T7" s="7"/>
      <c r="U7" s="14"/>
      <c r="V7" s="7"/>
      <c r="W7" s="14"/>
      <c r="X7" s="7"/>
      <c r="Y7" s="14"/>
      <c r="Z7" s="7"/>
      <c r="AA7" s="14"/>
      <c r="AB7" s="7"/>
      <c r="AC7" s="14"/>
      <c r="AD7" s="7"/>
      <c r="AE7" s="14"/>
      <c r="AF7" s="7"/>
      <c r="AG7" s="14"/>
      <c r="AH7" s="7"/>
      <c r="AI7" s="14"/>
      <c r="AJ7" s="7"/>
      <c r="AK7" s="14"/>
      <c r="AL7" s="7"/>
      <c r="AM7" s="14"/>
      <c r="AN7" s="7"/>
      <c r="AO7" s="14"/>
      <c r="AP7" s="7"/>
    </row>
    <row r="8" spans="1:42" ht="15" customHeight="1" x14ac:dyDescent="0.25">
      <c r="A8" s="35"/>
      <c r="B8" s="7"/>
      <c r="C8" s="6"/>
      <c r="D8" s="154" t="s">
        <v>144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</row>
    <row r="9" spans="1:42" ht="15" customHeight="1" x14ac:dyDescent="0.25">
      <c r="A9" s="35"/>
      <c r="B9" s="7"/>
      <c r="C9" s="6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</row>
    <row r="10" spans="1:42" s="69" customFormat="1" ht="15" customHeight="1" x14ac:dyDescent="0.25">
      <c r="A10" s="37"/>
      <c r="B10" s="38"/>
      <c r="C10" s="26"/>
      <c r="D10" s="109" t="s">
        <v>125</v>
      </c>
      <c r="E10" s="68"/>
      <c r="F10" s="110" t="s">
        <v>104</v>
      </c>
      <c r="G10" s="68">
        <v>2020</v>
      </c>
      <c r="H10" s="111">
        <v>2020</v>
      </c>
      <c r="I10" s="68"/>
      <c r="J10" s="112" t="s">
        <v>131</v>
      </c>
      <c r="K10" s="68"/>
      <c r="L10" s="112" t="s">
        <v>133</v>
      </c>
      <c r="M10" s="68"/>
      <c r="N10" s="112" t="s">
        <v>140</v>
      </c>
      <c r="O10" s="113"/>
      <c r="P10" s="112" t="s">
        <v>145</v>
      </c>
      <c r="Q10" s="113"/>
      <c r="R10" s="112" t="s">
        <v>150</v>
      </c>
      <c r="S10" s="113"/>
      <c r="T10" s="111" t="s">
        <v>153</v>
      </c>
      <c r="U10" s="113"/>
      <c r="V10" s="112" t="s">
        <v>141</v>
      </c>
      <c r="W10" s="68"/>
      <c r="X10" s="111" t="s">
        <v>158</v>
      </c>
      <c r="Y10" s="113"/>
      <c r="Z10" s="111" t="s">
        <v>160</v>
      </c>
      <c r="AA10" s="113"/>
      <c r="AB10" s="111" t="s">
        <v>164</v>
      </c>
      <c r="AC10" s="113"/>
      <c r="AD10" s="111" t="s">
        <v>165</v>
      </c>
      <c r="AE10" s="113"/>
      <c r="AF10" s="111">
        <v>2024</v>
      </c>
      <c r="AG10" s="68"/>
      <c r="AH10" s="111" t="s">
        <v>167</v>
      </c>
      <c r="AI10" s="113"/>
      <c r="AJ10" s="111" t="s">
        <v>168</v>
      </c>
      <c r="AK10" s="113"/>
      <c r="AL10" s="111" t="s">
        <v>169</v>
      </c>
      <c r="AM10" s="113"/>
      <c r="AN10" s="111" t="s">
        <v>170</v>
      </c>
      <c r="AO10" s="113"/>
      <c r="AP10" s="111">
        <v>2025</v>
      </c>
    </row>
    <row r="11" spans="1:42" ht="8.15" customHeight="1" x14ac:dyDescent="0.25">
      <c r="A11" s="35"/>
      <c r="B11" s="7"/>
      <c r="C11" s="6"/>
      <c r="D11" s="39"/>
      <c r="E11" s="39"/>
      <c r="F11" s="39"/>
      <c r="G11" s="39"/>
      <c r="H11" s="77"/>
      <c r="I11" s="39"/>
      <c r="J11" s="77"/>
      <c r="K11" s="39"/>
      <c r="L11" s="77"/>
      <c r="M11" s="39"/>
      <c r="N11" s="77"/>
      <c r="O11" s="39"/>
      <c r="P11" s="77"/>
      <c r="Q11" s="39"/>
      <c r="R11" s="77"/>
      <c r="S11" s="39"/>
      <c r="T11" s="77"/>
      <c r="U11" s="39"/>
      <c r="V11" s="77"/>
      <c r="W11" s="39"/>
      <c r="X11" s="77"/>
      <c r="Y11" s="39"/>
      <c r="Z11" s="77"/>
      <c r="AA11" s="39"/>
      <c r="AB11" s="77"/>
      <c r="AC11" s="39"/>
      <c r="AD11" s="77"/>
      <c r="AE11" s="39"/>
      <c r="AF11" s="77"/>
      <c r="AG11" s="39"/>
      <c r="AH11" s="77"/>
      <c r="AI11" s="39"/>
      <c r="AJ11" s="77"/>
      <c r="AK11" s="39"/>
      <c r="AL11" s="77"/>
      <c r="AM11" s="39"/>
      <c r="AN11" s="77"/>
      <c r="AO11" s="39"/>
      <c r="AP11" s="77"/>
    </row>
    <row r="12" spans="1:42" ht="15" customHeight="1" x14ac:dyDescent="0.25">
      <c r="A12" s="40"/>
      <c r="B12" s="157" t="s">
        <v>47</v>
      </c>
      <c r="C12" s="157"/>
      <c r="D12" s="106">
        <v>271734</v>
      </c>
      <c r="E12" s="41"/>
      <c r="F12" s="106">
        <v>261217</v>
      </c>
      <c r="G12" s="41"/>
      <c r="H12" s="114">
        <v>317879.008653361</v>
      </c>
      <c r="I12" s="41"/>
      <c r="J12" s="106">
        <v>448772</v>
      </c>
      <c r="K12" s="41"/>
      <c r="L12" s="106">
        <v>455290</v>
      </c>
      <c r="M12" s="41"/>
      <c r="N12" s="106">
        <v>100658</v>
      </c>
      <c r="O12" s="106"/>
      <c r="P12" s="106">
        <v>118949</v>
      </c>
      <c r="Q12" s="106"/>
      <c r="R12" s="106">
        <v>128248</v>
      </c>
      <c r="S12" s="106"/>
      <c r="T12" s="106">
        <v>107307</v>
      </c>
      <c r="U12" s="106"/>
      <c r="V12" s="106">
        <v>455162</v>
      </c>
      <c r="W12" s="41"/>
      <c r="X12" s="106">
        <v>73537.305999999997</v>
      </c>
      <c r="Y12" s="106"/>
      <c r="Z12" s="106">
        <v>82116</v>
      </c>
      <c r="AA12" s="106"/>
      <c r="AB12" s="106">
        <v>91541</v>
      </c>
      <c r="AC12" s="106"/>
      <c r="AD12" s="106">
        <v>117331.69400000002</v>
      </c>
      <c r="AE12" s="106"/>
      <c r="AF12" s="106">
        <v>364526</v>
      </c>
      <c r="AG12" s="41"/>
      <c r="AH12" s="106">
        <v>88610</v>
      </c>
      <c r="AI12" s="106"/>
      <c r="AJ12" s="106">
        <v>88471</v>
      </c>
      <c r="AK12" s="106"/>
      <c r="AL12" s="106">
        <v>93548</v>
      </c>
      <c r="AM12" s="106"/>
      <c r="AN12" s="106">
        <v>0</v>
      </c>
      <c r="AO12" s="106"/>
      <c r="AP12" s="106">
        <v>270629</v>
      </c>
    </row>
    <row r="13" spans="1:42" ht="10" customHeight="1" x14ac:dyDescent="0.25">
      <c r="A13" s="42"/>
      <c r="B13" s="43"/>
      <c r="C13" s="44"/>
      <c r="D13" s="44"/>
      <c r="E13" s="45"/>
      <c r="F13" s="44"/>
      <c r="G13" s="45"/>
      <c r="H13" s="78"/>
      <c r="I13" s="45"/>
      <c r="J13" s="44"/>
      <c r="K13" s="45"/>
      <c r="L13" s="44"/>
      <c r="M13" s="45"/>
      <c r="N13" s="44"/>
      <c r="O13" s="44"/>
      <c r="P13" s="44"/>
      <c r="Q13" s="44"/>
      <c r="R13" s="44"/>
      <c r="S13" s="44"/>
      <c r="T13" s="44"/>
      <c r="U13" s="44"/>
      <c r="V13" s="44"/>
      <c r="W13" s="45"/>
      <c r="X13" s="44"/>
      <c r="Y13" s="44"/>
      <c r="Z13" s="44"/>
      <c r="AA13" s="44"/>
      <c r="AB13" s="44"/>
      <c r="AC13" s="44"/>
      <c r="AD13" s="44"/>
      <c r="AE13" s="44"/>
      <c r="AF13" s="44"/>
      <c r="AG13" s="45"/>
      <c r="AH13" s="44"/>
      <c r="AI13" s="44"/>
      <c r="AJ13" s="44"/>
      <c r="AK13" s="44"/>
      <c r="AL13" s="44"/>
      <c r="AM13" s="44"/>
      <c r="AN13" s="44"/>
      <c r="AO13" s="44"/>
      <c r="AP13" s="44"/>
    </row>
    <row r="14" spans="1:42" ht="15" customHeight="1" x14ac:dyDescent="0.25">
      <c r="A14" s="42"/>
      <c r="B14" s="43"/>
      <c r="C14" s="96" t="s">
        <v>48</v>
      </c>
      <c r="D14" s="94">
        <v>-42350</v>
      </c>
      <c r="E14" s="17"/>
      <c r="F14" s="94">
        <v>-40413</v>
      </c>
      <c r="G14" s="17"/>
      <c r="H14" s="128">
        <v>-70162.845759124612</v>
      </c>
      <c r="I14" s="17"/>
      <c r="J14" s="94">
        <v>-105032</v>
      </c>
      <c r="K14" s="17"/>
      <c r="L14" s="94">
        <v>-89565</v>
      </c>
      <c r="M14" s="17"/>
      <c r="N14" s="94">
        <v>-21494</v>
      </c>
      <c r="O14" s="94"/>
      <c r="P14" s="94">
        <v>-22046</v>
      </c>
      <c r="Q14" s="94"/>
      <c r="R14" s="94">
        <v>-24716</v>
      </c>
      <c r="S14" s="94"/>
      <c r="T14" s="94">
        <v>-18219</v>
      </c>
      <c r="U14" s="94"/>
      <c r="V14" s="94">
        <v>-86475</v>
      </c>
      <c r="W14" s="17"/>
      <c r="X14" s="94">
        <v>-15156.466</v>
      </c>
      <c r="Y14" s="94"/>
      <c r="Z14" s="94">
        <v>-13615</v>
      </c>
      <c r="AA14" s="94"/>
      <c r="AB14" s="94">
        <v>-15622</v>
      </c>
      <c r="AC14" s="94"/>
      <c r="AD14" s="94">
        <v>-21373.534</v>
      </c>
      <c r="AE14" s="94"/>
      <c r="AF14" s="94">
        <v>-65767</v>
      </c>
      <c r="AG14" s="17"/>
      <c r="AH14" s="94">
        <v>-16309</v>
      </c>
      <c r="AI14" s="94"/>
      <c r="AJ14" s="94">
        <v>-15462</v>
      </c>
      <c r="AK14" s="94"/>
      <c r="AL14" s="94">
        <v>-16985</v>
      </c>
      <c r="AM14" s="94"/>
      <c r="AN14" s="94">
        <v>0</v>
      </c>
      <c r="AO14" s="94"/>
      <c r="AP14" s="94">
        <v>-48756</v>
      </c>
    </row>
    <row r="15" spans="1:42" ht="8.15" customHeight="1" x14ac:dyDescent="0.25">
      <c r="A15" s="42"/>
      <c r="B15" s="43"/>
      <c r="C15" s="44"/>
      <c r="D15" s="16"/>
      <c r="E15" s="16"/>
      <c r="F15" s="16"/>
      <c r="G15" s="16"/>
      <c r="H15" s="79"/>
      <c r="I15" s="16"/>
      <c r="J15" s="16">
        <v>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</row>
    <row r="16" spans="1:42" ht="15" customHeight="1" x14ac:dyDescent="0.25">
      <c r="A16" s="40"/>
      <c r="B16" s="157" t="s">
        <v>49</v>
      </c>
      <c r="C16" s="157"/>
      <c r="D16" s="115">
        <v>229384</v>
      </c>
      <c r="E16" s="19"/>
      <c r="F16" s="106">
        <v>220804</v>
      </c>
      <c r="G16" s="19"/>
      <c r="H16" s="117">
        <v>247712.99719262641</v>
      </c>
      <c r="I16" s="19"/>
      <c r="J16" s="106">
        <v>343740</v>
      </c>
      <c r="K16" s="19"/>
      <c r="L16" s="116">
        <v>365725</v>
      </c>
      <c r="M16" s="19"/>
      <c r="N16" s="115">
        <v>79164</v>
      </c>
      <c r="O16" s="115"/>
      <c r="P16" s="115">
        <v>96903</v>
      </c>
      <c r="Q16" s="115"/>
      <c r="R16" s="115">
        <v>103532</v>
      </c>
      <c r="S16" s="115"/>
      <c r="T16" s="115">
        <v>89088</v>
      </c>
      <c r="U16" s="115"/>
      <c r="V16" s="106">
        <v>368687</v>
      </c>
      <c r="W16" s="19"/>
      <c r="X16" s="115">
        <v>58380.84</v>
      </c>
      <c r="Y16" s="115"/>
      <c r="Z16" s="115">
        <v>68501</v>
      </c>
      <c r="AA16" s="115"/>
      <c r="AB16" s="115">
        <v>75919</v>
      </c>
      <c r="AC16" s="115"/>
      <c r="AD16" s="115">
        <v>95958.160000000018</v>
      </c>
      <c r="AE16" s="115"/>
      <c r="AF16" s="115">
        <v>298759</v>
      </c>
      <c r="AG16" s="19"/>
      <c r="AH16" s="115">
        <v>72301</v>
      </c>
      <c r="AI16" s="115"/>
      <c r="AJ16" s="115">
        <v>73009</v>
      </c>
      <c r="AK16" s="115"/>
      <c r="AL16" s="115">
        <v>76563</v>
      </c>
      <c r="AM16" s="115"/>
      <c r="AN16" s="115">
        <v>0</v>
      </c>
      <c r="AO16" s="115"/>
      <c r="AP16" s="115">
        <v>221873</v>
      </c>
    </row>
    <row r="17" spans="1:42" ht="8.15" customHeight="1" x14ac:dyDescent="0.25">
      <c r="A17" s="42"/>
      <c r="B17" s="43"/>
      <c r="C17" s="44"/>
      <c r="D17" s="16"/>
      <c r="E17" s="16"/>
      <c r="F17" s="16"/>
      <c r="G17" s="16"/>
      <c r="H17" s="79"/>
      <c r="I17" s="16"/>
      <c r="J17" s="86"/>
      <c r="K17" s="16"/>
      <c r="L17" s="86"/>
      <c r="M17" s="16"/>
      <c r="N17" s="86"/>
      <c r="O17" s="16"/>
      <c r="P17" s="86"/>
      <c r="Q17" s="16"/>
      <c r="R17" s="86"/>
      <c r="S17" s="16"/>
      <c r="T17" s="86"/>
      <c r="U17" s="16"/>
      <c r="V17" s="86"/>
      <c r="W17" s="16"/>
      <c r="X17" s="86"/>
      <c r="Y17" s="16"/>
      <c r="Z17" s="86"/>
      <c r="AA17" s="16"/>
      <c r="AB17" s="86"/>
      <c r="AC17" s="16"/>
      <c r="AD17" s="86"/>
      <c r="AE17" s="16"/>
      <c r="AF17" s="86"/>
      <c r="AG17" s="16"/>
      <c r="AH17" s="86"/>
      <c r="AI17" s="16"/>
      <c r="AJ17" s="86"/>
      <c r="AK17" s="16"/>
      <c r="AL17" s="86"/>
      <c r="AM17" s="16"/>
      <c r="AN17" s="86"/>
      <c r="AO17" s="16"/>
      <c r="AP17" s="86"/>
    </row>
    <row r="18" spans="1:42" ht="15" customHeight="1" x14ac:dyDescent="0.25">
      <c r="A18" s="42"/>
      <c r="B18" s="43"/>
      <c r="C18" s="94" t="s">
        <v>50</v>
      </c>
      <c r="D18" s="95">
        <v>-156952</v>
      </c>
      <c r="E18" s="17"/>
      <c r="F18" s="95">
        <v>-153768</v>
      </c>
      <c r="G18" s="17"/>
      <c r="H18" s="130">
        <v>-162490.16323557959</v>
      </c>
      <c r="I18" s="17"/>
      <c r="J18" s="129">
        <v>-221131</v>
      </c>
      <c r="K18" s="17"/>
      <c r="L18" s="129">
        <v>-248856</v>
      </c>
      <c r="M18" s="17"/>
      <c r="N18" s="95">
        <v>-50675</v>
      </c>
      <c r="O18" s="94"/>
      <c r="P18" s="95">
        <v>-62011</v>
      </c>
      <c r="Q18" s="94"/>
      <c r="R18" s="95">
        <v>-64337</v>
      </c>
      <c r="S18" s="94"/>
      <c r="T18" s="95">
        <v>-60392</v>
      </c>
      <c r="U18" s="94"/>
      <c r="V18" s="95">
        <v>-237415</v>
      </c>
      <c r="W18" s="17"/>
      <c r="X18" s="95">
        <v>-43509.321000000004</v>
      </c>
      <c r="Y18" s="94"/>
      <c r="Z18" s="95">
        <v>-46912</v>
      </c>
      <c r="AA18" s="94"/>
      <c r="AB18" s="95">
        <v>-51579</v>
      </c>
      <c r="AC18" s="94"/>
      <c r="AD18" s="95">
        <v>-61715.679000000004</v>
      </c>
      <c r="AE18" s="94"/>
      <c r="AF18" s="95">
        <v>-203716</v>
      </c>
      <c r="AG18" s="17"/>
      <c r="AH18" s="95">
        <v>-47480</v>
      </c>
      <c r="AI18" s="94"/>
      <c r="AJ18" s="95">
        <v>-47090</v>
      </c>
      <c r="AK18" s="94"/>
      <c r="AL18" s="95">
        <v>-48012</v>
      </c>
      <c r="AM18" s="94"/>
      <c r="AN18" s="95">
        <v>0</v>
      </c>
      <c r="AO18" s="94"/>
      <c r="AP18" s="95">
        <v>-142582</v>
      </c>
    </row>
    <row r="19" spans="1:42" ht="8.15" customHeight="1" x14ac:dyDescent="0.25">
      <c r="A19" s="42"/>
      <c r="B19" s="43"/>
      <c r="C19" s="44"/>
      <c r="D19" s="16"/>
      <c r="E19" s="16"/>
      <c r="F19" s="16"/>
      <c r="G19" s="16"/>
      <c r="H19" s="79"/>
      <c r="I19" s="16"/>
      <c r="J19" s="86"/>
      <c r="K19" s="16"/>
      <c r="L19" s="86"/>
      <c r="M19" s="16"/>
      <c r="N19" s="86"/>
      <c r="O19" s="16"/>
      <c r="P19" s="86"/>
      <c r="Q19" s="16"/>
      <c r="R19" s="86"/>
      <c r="S19" s="16"/>
      <c r="T19" s="86"/>
      <c r="U19" s="16"/>
      <c r="V19" s="86"/>
      <c r="W19" s="16"/>
      <c r="X19" s="86"/>
      <c r="Y19" s="16"/>
      <c r="Z19" s="86"/>
      <c r="AA19" s="16"/>
      <c r="AB19" s="86"/>
      <c r="AC19" s="16"/>
      <c r="AD19" s="86"/>
      <c r="AE19" s="16"/>
      <c r="AF19" s="86"/>
      <c r="AG19" s="16"/>
      <c r="AH19" s="86"/>
      <c r="AI19" s="16"/>
      <c r="AJ19" s="86"/>
      <c r="AK19" s="16"/>
      <c r="AL19" s="86"/>
      <c r="AM19" s="16"/>
      <c r="AN19" s="86"/>
      <c r="AO19" s="16"/>
      <c r="AP19" s="86"/>
    </row>
    <row r="20" spans="1:42" ht="15" customHeight="1" x14ac:dyDescent="0.25">
      <c r="A20" s="40"/>
      <c r="B20" s="157" t="s">
        <v>51</v>
      </c>
      <c r="C20" s="157"/>
      <c r="D20" s="119">
        <v>72432</v>
      </c>
      <c r="E20" s="46"/>
      <c r="F20" s="106">
        <v>67036</v>
      </c>
      <c r="G20" s="46"/>
      <c r="H20" s="120">
        <v>85222.833957046823</v>
      </c>
      <c r="I20" s="46"/>
      <c r="J20" s="118">
        <v>122609</v>
      </c>
      <c r="K20" s="46"/>
      <c r="L20" s="118">
        <v>116869</v>
      </c>
      <c r="M20" s="46"/>
      <c r="N20" s="118">
        <v>28489</v>
      </c>
      <c r="O20" s="119"/>
      <c r="P20" s="118">
        <v>34892</v>
      </c>
      <c r="Q20" s="119"/>
      <c r="R20" s="118">
        <v>39195</v>
      </c>
      <c r="S20" s="119"/>
      <c r="T20" s="118">
        <v>28696</v>
      </c>
      <c r="U20" s="119"/>
      <c r="V20" s="118">
        <v>131272</v>
      </c>
      <c r="W20" s="46"/>
      <c r="X20" s="118">
        <v>14871.518999999993</v>
      </c>
      <c r="Y20" s="119"/>
      <c r="Z20" s="118">
        <v>21589</v>
      </c>
      <c r="AA20" s="119"/>
      <c r="AB20" s="118">
        <v>24340</v>
      </c>
      <c r="AC20" s="119"/>
      <c r="AD20" s="118">
        <v>34242.481000000014</v>
      </c>
      <c r="AE20" s="119"/>
      <c r="AF20" s="118">
        <v>95043</v>
      </c>
      <c r="AG20" s="46"/>
      <c r="AH20" s="118">
        <v>24821</v>
      </c>
      <c r="AI20" s="119"/>
      <c r="AJ20" s="118">
        <v>25919</v>
      </c>
      <c r="AK20" s="119"/>
      <c r="AL20" s="115">
        <v>28551</v>
      </c>
      <c r="AM20" s="119"/>
      <c r="AN20" s="115">
        <v>0</v>
      </c>
      <c r="AO20" s="119"/>
      <c r="AP20" s="115">
        <v>79291</v>
      </c>
    </row>
    <row r="21" spans="1:42" ht="8.15" customHeight="1" x14ac:dyDescent="0.25">
      <c r="A21" s="42"/>
      <c r="B21" s="43"/>
      <c r="C21" s="44"/>
      <c r="D21" s="16"/>
      <c r="E21" s="16"/>
      <c r="F21" s="16"/>
      <c r="G21" s="16"/>
      <c r="H21" s="79"/>
      <c r="I21" s="16"/>
      <c r="K21" s="16"/>
      <c r="L21" s="86"/>
      <c r="M21" s="16"/>
      <c r="N21" s="86"/>
      <c r="O21" s="16"/>
      <c r="P21" s="86"/>
      <c r="Q21" s="16"/>
      <c r="R21" s="86"/>
      <c r="S21" s="16"/>
      <c r="T21" s="86"/>
      <c r="U21" s="16"/>
      <c r="V21" s="86"/>
      <c r="W21" s="16"/>
      <c r="X21" s="86"/>
      <c r="Y21" s="16"/>
      <c r="Z21" s="86"/>
      <c r="AA21" s="16"/>
      <c r="AB21" s="86"/>
      <c r="AC21" s="16"/>
      <c r="AD21" s="86"/>
      <c r="AE21" s="16"/>
      <c r="AF21" s="86"/>
      <c r="AG21" s="16"/>
      <c r="AH21" s="86"/>
      <c r="AI21" s="16"/>
      <c r="AJ21" s="86"/>
      <c r="AK21" s="16"/>
      <c r="AL21" s="86"/>
      <c r="AM21" s="16"/>
      <c r="AN21" s="86"/>
      <c r="AO21" s="16"/>
      <c r="AP21" s="86"/>
    </row>
    <row r="22" spans="1:42" ht="15" customHeight="1" x14ac:dyDescent="0.25">
      <c r="A22" s="42"/>
      <c r="B22" s="156" t="s">
        <v>52</v>
      </c>
      <c r="C22" s="156"/>
      <c r="D22" s="16"/>
      <c r="E22" s="16"/>
      <c r="F22" s="16"/>
      <c r="G22" s="16"/>
      <c r="H22" s="79"/>
      <c r="I22" s="16"/>
      <c r="J22" s="86"/>
      <c r="K22" s="16"/>
      <c r="L22" s="86"/>
      <c r="M22" s="16"/>
      <c r="N22" s="86"/>
      <c r="O22" s="16"/>
      <c r="P22" s="86"/>
      <c r="Q22" s="16"/>
      <c r="R22" s="86"/>
      <c r="S22" s="16"/>
      <c r="T22" s="86"/>
      <c r="U22" s="16"/>
      <c r="V22" s="86"/>
      <c r="W22" s="16"/>
      <c r="X22" s="86"/>
      <c r="Y22" s="16"/>
      <c r="Z22" s="86"/>
      <c r="AA22" s="16"/>
      <c r="AB22" s="86"/>
      <c r="AC22" s="16"/>
      <c r="AD22" s="86"/>
      <c r="AE22" s="16"/>
      <c r="AF22" s="86"/>
      <c r="AG22" s="16"/>
      <c r="AH22" s="86"/>
      <c r="AI22" s="16"/>
      <c r="AJ22" s="86"/>
      <c r="AK22" s="16"/>
      <c r="AL22" s="86"/>
      <c r="AM22" s="16"/>
      <c r="AN22" s="86"/>
      <c r="AO22" s="16"/>
      <c r="AP22" s="86"/>
    </row>
    <row r="23" spans="1:42" ht="8.15" customHeight="1" x14ac:dyDescent="0.25">
      <c r="A23" s="42"/>
      <c r="B23" s="43"/>
      <c r="C23" s="44"/>
      <c r="D23" s="16"/>
      <c r="E23" s="16"/>
      <c r="F23" s="16"/>
      <c r="G23" s="16"/>
      <c r="H23" s="79"/>
      <c r="I23" s="16"/>
      <c r="J23" s="86"/>
      <c r="K23" s="16"/>
      <c r="L23" s="86"/>
      <c r="M23" s="16"/>
      <c r="N23" s="86"/>
      <c r="O23" s="16"/>
      <c r="P23" s="86"/>
      <c r="Q23" s="16"/>
      <c r="R23" s="86"/>
      <c r="S23" s="16"/>
      <c r="T23" s="86"/>
      <c r="U23" s="16"/>
      <c r="V23" s="86"/>
      <c r="W23" s="16"/>
      <c r="X23" s="86"/>
      <c r="Y23" s="16"/>
      <c r="Z23" s="86"/>
      <c r="AA23" s="16"/>
      <c r="AB23" s="86"/>
      <c r="AC23" s="16"/>
      <c r="AD23" s="86"/>
      <c r="AE23" s="16"/>
      <c r="AF23" s="86"/>
      <c r="AG23" s="16"/>
      <c r="AH23" s="86"/>
      <c r="AI23" s="16"/>
      <c r="AJ23" s="86"/>
      <c r="AK23" s="16"/>
      <c r="AL23" s="86"/>
      <c r="AM23" s="16"/>
      <c r="AN23" s="86"/>
      <c r="AO23" s="16"/>
      <c r="AP23" s="86"/>
    </row>
    <row r="24" spans="1:42" ht="15" customHeight="1" x14ac:dyDescent="0.25">
      <c r="A24" s="42"/>
      <c r="B24" s="43"/>
      <c r="C24" s="96" t="s">
        <v>53</v>
      </c>
      <c r="D24" s="94">
        <v>-29013</v>
      </c>
      <c r="E24" s="17"/>
      <c r="F24" s="94">
        <v>-28302</v>
      </c>
      <c r="G24" s="17"/>
      <c r="H24" s="94">
        <v>-24227.353507133397</v>
      </c>
      <c r="I24" s="17"/>
      <c r="J24" s="94">
        <v>-27769</v>
      </c>
      <c r="K24" s="17"/>
      <c r="L24" s="131">
        <v>-29162</v>
      </c>
      <c r="M24" s="17"/>
      <c r="N24" s="131">
        <v>-7373</v>
      </c>
      <c r="O24" s="94"/>
      <c r="P24" s="131">
        <v>-8213</v>
      </c>
      <c r="Q24" s="94"/>
      <c r="R24" s="131">
        <v>-7273</v>
      </c>
      <c r="S24" s="94"/>
      <c r="T24" s="131">
        <v>-8401</v>
      </c>
      <c r="U24" s="94"/>
      <c r="V24" s="131">
        <v>-31260</v>
      </c>
      <c r="W24" s="17"/>
      <c r="X24" s="131">
        <v>-6451.5339999999997</v>
      </c>
      <c r="Y24" s="94"/>
      <c r="Z24" s="131">
        <v>-5983</v>
      </c>
      <c r="AA24" s="94"/>
      <c r="AB24" s="131">
        <v>-6631</v>
      </c>
      <c r="AC24" s="94"/>
      <c r="AD24" s="131">
        <v>-7388.4660000000003</v>
      </c>
      <c r="AE24" s="94"/>
      <c r="AF24" s="131">
        <v>-26454</v>
      </c>
      <c r="AG24" s="17"/>
      <c r="AH24" s="131">
        <v>-8429</v>
      </c>
      <c r="AI24" s="94"/>
      <c r="AJ24" s="131">
        <v>-7228</v>
      </c>
      <c r="AK24" s="94"/>
      <c r="AL24" s="131">
        <v>-6590</v>
      </c>
      <c r="AM24" s="94"/>
      <c r="AN24" s="131">
        <v>0</v>
      </c>
      <c r="AO24" s="94"/>
      <c r="AP24" s="131">
        <v>-22247</v>
      </c>
    </row>
    <row r="25" spans="1:42" ht="15" customHeight="1" x14ac:dyDescent="0.25">
      <c r="A25" s="42"/>
      <c r="B25" s="43"/>
      <c r="C25" s="96" t="s">
        <v>54</v>
      </c>
      <c r="D25" s="94">
        <v>-20092</v>
      </c>
      <c r="E25" s="17"/>
      <c r="F25" s="94">
        <v>-22917</v>
      </c>
      <c r="G25" s="17"/>
      <c r="H25" s="94">
        <v>-21987.538223211042</v>
      </c>
      <c r="I25" s="17"/>
      <c r="J25" s="94">
        <v>-31562</v>
      </c>
      <c r="K25" s="17"/>
      <c r="L25" s="131">
        <v>-32556</v>
      </c>
      <c r="M25" s="17"/>
      <c r="N25" s="131">
        <v>-9007</v>
      </c>
      <c r="O25" s="94"/>
      <c r="P25" s="131">
        <v>-8924</v>
      </c>
      <c r="Q25" s="94"/>
      <c r="R25" s="131">
        <v>-8580</v>
      </c>
      <c r="S25" s="94"/>
      <c r="T25" s="131">
        <v>-8946</v>
      </c>
      <c r="U25" s="94"/>
      <c r="V25" s="131">
        <v>-35457</v>
      </c>
      <c r="W25" s="17"/>
      <c r="X25" s="131">
        <v>-8424.0679999999993</v>
      </c>
      <c r="Y25" s="94"/>
      <c r="Z25" s="131">
        <v>-8155</v>
      </c>
      <c r="AA25" s="94"/>
      <c r="AB25" s="131">
        <v>-8696</v>
      </c>
      <c r="AC25" s="94"/>
      <c r="AD25" s="131">
        <v>-9254.9320000000007</v>
      </c>
      <c r="AE25" s="94"/>
      <c r="AF25" s="131">
        <v>-34530</v>
      </c>
      <c r="AG25" s="17"/>
      <c r="AH25" s="131">
        <v>-8278</v>
      </c>
      <c r="AI25" s="94"/>
      <c r="AJ25" s="131">
        <v>-9243</v>
      </c>
      <c r="AK25" s="94"/>
      <c r="AL25" s="131">
        <v>-8450</v>
      </c>
      <c r="AM25" s="94"/>
      <c r="AN25" s="131">
        <v>0</v>
      </c>
      <c r="AO25" s="94"/>
      <c r="AP25" s="131">
        <v>-25971</v>
      </c>
    </row>
    <row r="26" spans="1:42" ht="15" customHeight="1" x14ac:dyDescent="0.25">
      <c r="A26" s="47"/>
      <c r="B26" s="48"/>
      <c r="C26" s="96" t="s">
        <v>55</v>
      </c>
      <c r="D26" s="94">
        <v>-19434</v>
      </c>
      <c r="E26" s="17"/>
      <c r="F26" s="94">
        <v>-26801</v>
      </c>
      <c r="G26" s="17"/>
      <c r="H26" s="94">
        <v>-28656.552390000004</v>
      </c>
      <c r="I26" s="17"/>
      <c r="J26" s="94">
        <v>-33494</v>
      </c>
      <c r="K26" s="17"/>
      <c r="L26" s="131">
        <v>-34679</v>
      </c>
      <c r="M26" s="17"/>
      <c r="N26" s="131">
        <v>-9724</v>
      </c>
      <c r="O26" s="94"/>
      <c r="P26" s="131">
        <v>-9339</v>
      </c>
      <c r="Q26" s="94"/>
      <c r="R26" s="131">
        <v>-9670</v>
      </c>
      <c r="S26" s="94"/>
      <c r="T26" s="131">
        <v>-8753</v>
      </c>
      <c r="U26" s="94"/>
      <c r="V26" s="131">
        <v>-37486</v>
      </c>
      <c r="W26" s="17"/>
      <c r="X26" s="131">
        <v>-8465.9179999999997</v>
      </c>
      <c r="Y26" s="94"/>
      <c r="Z26" s="131">
        <v>-7751</v>
      </c>
      <c r="AA26" s="94"/>
      <c r="AB26" s="131">
        <v>-7792</v>
      </c>
      <c r="AC26" s="94"/>
      <c r="AD26" s="131">
        <v>-10248.082</v>
      </c>
      <c r="AE26" s="94"/>
      <c r="AF26" s="131">
        <v>-34257</v>
      </c>
      <c r="AG26" s="17"/>
      <c r="AH26" s="131">
        <v>-7148</v>
      </c>
      <c r="AI26" s="94"/>
      <c r="AJ26" s="131">
        <v>-7548</v>
      </c>
      <c r="AK26" s="94"/>
      <c r="AL26" s="131">
        <v>-2878</v>
      </c>
      <c r="AM26" s="94"/>
      <c r="AN26" s="131">
        <v>0</v>
      </c>
      <c r="AO26" s="94"/>
      <c r="AP26" s="131">
        <v>-17574</v>
      </c>
    </row>
    <row r="27" spans="1:42" ht="15" customHeight="1" x14ac:dyDescent="0.25">
      <c r="A27" s="47"/>
      <c r="B27" s="48"/>
      <c r="C27" s="96" t="s">
        <v>57</v>
      </c>
      <c r="D27" s="95">
        <v>36476</v>
      </c>
      <c r="E27" s="17"/>
      <c r="F27" s="95">
        <v>5140</v>
      </c>
      <c r="G27" s="17"/>
      <c r="H27" s="95">
        <v>4645.9433299999964</v>
      </c>
      <c r="I27" s="17"/>
      <c r="J27" s="95">
        <v>153</v>
      </c>
      <c r="K27" s="17"/>
      <c r="L27" s="129">
        <v>6688</v>
      </c>
      <c r="M27" s="17"/>
      <c r="N27" s="129">
        <v>-816</v>
      </c>
      <c r="O27" s="94"/>
      <c r="P27" s="129">
        <v>-1852</v>
      </c>
      <c r="Q27" s="94"/>
      <c r="R27" s="129">
        <v>5080</v>
      </c>
      <c r="S27" s="94"/>
      <c r="T27" s="129">
        <v>695</v>
      </c>
      <c r="U27" s="94"/>
      <c r="V27" s="129">
        <v>3107</v>
      </c>
      <c r="W27" s="17"/>
      <c r="X27" s="129">
        <v>-3028.3289999999997</v>
      </c>
      <c r="Y27" s="94"/>
      <c r="Z27" s="129">
        <v>893</v>
      </c>
      <c r="AA27" s="94"/>
      <c r="AB27" s="129">
        <v>-377</v>
      </c>
      <c r="AC27" s="94"/>
      <c r="AD27" s="129">
        <v>-3125.6710000000003</v>
      </c>
      <c r="AE27" s="94"/>
      <c r="AF27" s="129">
        <v>-5638</v>
      </c>
      <c r="AG27" s="17"/>
      <c r="AH27" s="129">
        <v>2036</v>
      </c>
      <c r="AI27" s="94"/>
      <c r="AJ27" s="129">
        <v>-1742</v>
      </c>
      <c r="AK27" s="94"/>
      <c r="AL27" s="129">
        <v>-891</v>
      </c>
      <c r="AM27" s="94"/>
      <c r="AN27" s="129">
        <v>0</v>
      </c>
      <c r="AO27" s="94"/>
      <c r="AP27" s="129">
        <v>-597</v>
      </c>
    </row>
    <row r="28" spans="1:42" ht="8.15" customHeight="1" x14ac:dyDescent="0.25">
      <c r="A28" s="42"/>
      <c r="B28" s="43"/>
      <c r="C28" s="44"/>
      <c r="D28" s="16"/>
      <c r="E28" s="16"/>
      <c r="F28" s="16"/>
      <c r="G28" s="16"/>
      <c r="H28" s="16"/>
      <c r="I28" s="16"/>
      <c r="J28" s="16"/>
      <c r="K28" s="16"/>
      <c r="L28" s="86"/>
      <c r="M28" s="16"/>
      <c r="N28" s="86"/>
      <c r="O28" s="16"/>
      <c r="P28" s="86"/>
      <c r="Q28" s="16"/>
      <c r="R28" s="86"/>
      <c r="S28" s="16"/>
      <c r="T28" s="86"/>
      <c r="U28" s="16"/>
      <c r="V28" s="86"/>
      <c r="W28" s="16"/>
      <c r="X28" s="86"/>
      <c r="Y28" s="16"/>
      <c r="Z28" s="86"/>
      <c r="AA28" s="16"/>
      <c r="AB28" s="86"/>
      <c r="AC28" s="16"/>
      <c r="AD28" s="86"/>
      <c r="AE28" s="16"/>
      <c r="AF28" s="86"/>
      <c r="AG28" s="16"/>
      <c r="AH28" s="86"/>
      <c r="AI28" s="16"/>
      <c r="AJ28" s="86"/>
      <c r="AK28" s="16"/>
      <c r="AL28" s="86"/>
      <c r="AM28" s="16"/>
      <c r="AN28" s="86"/>
      <c r="AO28" s="16"/>
      <c r="AP28" s="86"/>
    </row>
    <row r="29" spans="1:42" ht="15" customHeight="1" x14ac:dyDescent="0.25">
      <c r="A29" s="42"/>
      <c r="B29" s="43"/>
      <c r="C29" s="44" t="s">
        <v>58</v>
      </c>
      <c r="D29" s="122">
        <v>-32063</v>
      </c>
      <c r="E29" s="46"/>
      <c r="F29" s="122">
        <v>-72880</v>
      </c>
      <c r="G29" s="46"/>
      <c r="H29" s="122">
        <v>-70225.500790344449</v>
      </c>
      <c r="I29" s="46"/>
      <c r="J29" s="122">
        <v>-92672</v>
      </c>
      <c r="K29" s="46"/>
      <c r="L29" s="121">
        <v>-89709</v>
      </c>
      <c r="M29" s="46"/>
      <c r="N29" s="121">
        <v>-26920</v>
      </c>
      <c r="O29" s="119"/>
      <c r="P29" s="121">
        <v>-28328</v>
      </c>
      <c r="Q29" s="119"/>
      <c r="R29" s="121">
        <v>-20443</v>
      </c>
      <c r="S29" s="119"/>
      <c r="T29" s="121">
        <v>-25405</v>
      </c>
      <c r="U29" s="119"/>
      <c r="V29" s="121">
        <v>-101096</v>
      </c>
      <c r="W29" s="46"/>
      <c r="X29" s="121">
        <v>-26369.848999999995</v>
      </c>
      <c r="Y29" s="119"/>
      <c r="Z29" s="121">
        <v>-20996</v>
      </c>
      <c r="AA29" s="119"/>
      <c r="AB29" s="121">
        <v>-23496</v>
      </c>
      <c r="AC29" s="119"/>
      <c r="AD29" s="121">
        <v>-30017.151000000005</v>
      </c>
      <c r="AE29" s="119"/>
      <c r="AF29" s="121">
        <v>-100879</v>
      </c>
      <c r="AG29" s="46"/>
      <c r="AH29" s="121">
        <v>-21819</v>
      </c>
      <c r="AI29" s="119"/>
      <c r="AJ29" s="121">
        <v>-25761</v>
      </c>
      <c r="AK29" s="119"/>
      <c r="AL29" s="121">
        <v>-18809</v>
      </c>
      <c r="AM29" s="119"/>
      <c r="AN29" s="121">
        <v>0</v>
      </c>
      <c r="AO29" s="119"/>
      <c r="AP29" s="121">
        <v>-66389</v>
      </c>
    </row>
    <row r="30" spans="1:42" ht="8.15" customHeight="1" x14ac:dyDescent="0.25">
      <c r="A30" s="42"/>
      <c r="B30" s="43"/>
      <c r="C30" s="44"/>
      <c r="D30" s="16"/>
      <c r="E30" s="16"/>
      <c r="F30" s="16"/>
      <c r="G30" s="16"/>
      <c r="H30" s="16"/>
      <c r="I30" s="16"/>
      <c r="J30" s="16"/>
      <c r="K30" s="16"/>
      <c r="L30" s="86"/>
      <c r="M30" s="16"/>
      <c r="N30" s="86"/>
      <c r="O30" s="16"/>
      <c r="P30" s="86"/>
      <c r="Q30" s="16"/>
      <c r="R30" s="86"/>
      <c r="S30" s="16"/>
      <c r="T30" s="86"/>
      <c r="U30" s="16"/>
      <c r="V30" s="86"/>
      <c r="W30" s="16"/>
      <c r="X30" s="86"/>
      <c r="Y30" s="16"/>
      <c r="Z30" s="86"/>
      <c r="AA30" s="16"/>
      <c r="AB30" s="86"/>
      <c r="AC30" s="16"/>
      <c r="AD30" s="86"/>
      <c r="AE30" s="16"/>
      <c r="AF30" s="86"/>
      <c r="AG30" s="16"/>
      <c r="AH30" s="86"/>
      <c r="AI30" s="16"/>
      <c r="AJ30" s="86"/>
      <c r="AK30" s="16"/>
      <c r="AL30" s="86"/>
      <c r="AM30" s="16"/>
      <c r="AN30" s="86"/>
      <c r="AO30" s="16"/>
      <c r="AP30" s="86"/>
    </row>
    <row r="31" spans="1:42" ht="15" customHeight="1" x14ac:dyDescent="0.25">
      <c r="A31" s="40"/>
      <c r="B31" s="156" t="s">
        <v>59</v>
      </c>
      <c r="C31" s="156"/>
      <c r="D31" s="119">
        <v>40369</v>
      </c>
      <c r="E31" s="46"/>
      <c r="F31" s="106">
        <v>-5844</v>
      </c>
      <c r="G31" s="46"/>
      <c r="H31" s="119">
        <v>14997.333166702374</v>
      </c>
      <c r="I31" s="46"/>
      <c r="J31" s="119">
        <v>29937</v>
      </c>
      <c r="K31" s="46"/>
      <c r="L31" s="118">
        <v>27161</v>
      </c>
      <c r="M31" s="46"/>
      <c r="N31" s="118">
        <v>1569</v>
      </c>
      <c r="O31" s="119"/>
      <c r="P31" s="118">
        <v>6564</v>
      </c>
      <c r="Q31" s="119"/>
      <c r="R31" s="118">
        <v>18752</v>
      </c>
      <c r="S31" s="119"/>
      <c r="T31" s="118">
        <v>3291</v>
      </c>
      <c r="U31" s="119"/>
      <c r="V31" s="118">
        <v>30176</v>
      </c>
      <c r="W31" s="46"/>
      <c r="X31" s="118">
        <v>-11498.330000000002</v>
      </c>
      <c r="Y31" s="119"/>
      <c r="Z31" s="118">
        <v>593</v>
      </c>
      <c r="AA31" s="119"/>
      <c r="AB31" s="118">
        <v>844</v>
      </c>
      <c r="AC31" s="119"/>
      <c r="AD31" s="118">
        <v>4225.330000000009</v>
      </c>
      <c r="AE31" s="119"/>
      <c r="AF31" s="118">
        <v>-5836</v>
      </c>
      <c r="AG31" s="46"/>
      <c r="AH31" s="118">
        <v>3002</v>
      </c>
      <c r="AI31" s="119"/>
      <c r="AJ31" s="118">
        <v>158</v>
      </c>
      <c r="AK31" s="119"/>
      <c r="AL31" s="118">
        <v>9742</v>
      </c>
      <c r="AM31" s="119"/>
      <c r="AN31" s="118">
        <v>0</v>
      </c>
      <c r="AO31" s="119"/>
      <c r="AP31" s="118">
        <v>12902</v>
      </c>
    </row>
    <row r="32" spans="1:42" ht="8.15" customHeight="1" x14ac:dyDescent="0.25">
      <c r="A32" s="42"/>
      <c r="B32" s="43"/>
      <c r="C32" s="44"/>
      <c r="D32" s="16"/>
      <c r="E32" s="16"/>
      <c r="F32" s="16"/>
      <c r="G32" s="16"/>
      <c r="H32" s="16"/>
      <c r="I32" s="16"/>
      <c r="J32" s="16"/>
      <c r="K32" s="16"/>
      <c r="L32" s="86"/>
      <c r="M32" s="16"/>
      <c r="N32" s="86"/>
      <c r="O32" s="16"/>
      <c r="P32" s="86"/>
      <c r="Q32" s="16"/>
      <c r="R32" s="86"/>
      <c r="S32" s="16"/>
      <c r="T32" s="86"/>
      <c r="U32" s="16"/>
      <c r="V32" s="86"/>
      <c r="W32" s="16"/>
      <c r="X32" s="86"/>
      <c r="Y32" s="16"/>
      <c r="Z32" s="86"/>
      <c r="AA32" s="16"/>
      <c r="AB32" s="86"/>
      <c r="AC32" s="16"/>
      <c r="AD32" s="86"/>
      <c r="AE32" s="16"/>
      <c r="AF32" s="86"/>
      <c r="AG32" s="16"/>
      <c r="AH32" s="86"/>
      <c r="AI32" s="16"/>
      <c r="AJ32" s="86"/>
      <c r="AK32" s="16"/>
      <c r="AL32" s="86"/>
      <c r="AM32" s="16"/>
      <c r="AN32" s="86"/>
      <c r="AO32" s="16"/>
      <c r="AP32" s="86"/>
    </row>
    <row r="33" spans="1:42" ht="15" customHeight="1" x14ac:dyDescent="0.25">
      <c r="A33" s="42"/>
      <c r="B33" s="43"/>
      <c r="C33" s="96" t="s">
        <v>60</v>
      </c>
      <c r="D33" s="94">
        <v>-27307</v>
      </c>
      <c r="E33" s="17"/>
      <c r="F33" s="94">
        <v>-27720</v>
      </c>
      <c r="G33" s="17"/>
      <c r="H33" s="94">
        <v>-20281.567638635461</v>
      </c>
      <c r="I33" s="17"/>
      <c r="J33" s="94">
        <v>-25708</v>
      </c>
      <c r="K33" s="17"/>
      <c r="L33" s="131">
        <v>-36016</v>
      </c>
      <c r="M33" s="17"/>
      <c r="N33" s="131">
        <v>-6713</v>
      </c>
      <c r="O33" s="94"/>
      <c r="P33" s="131">
        <v>-8965</v>
      </c>
      <c r="Q33" s="94"/>
      <c r="R33" s="131">
        <v>-4003</v>
      </c>
      <c r="S33" s="94"/>
      <c r="T33" s="131">
        <v>-11421</v>
      </c>
      <c r="U33" s="94"/>
      <c r="V33" s="146">
        <v>-31102</v>
      </c>
      <c r="W33" s="17"/>
      <c r="X33" s="131">
        <v>-6488</v>
      </c>
      <c r="Y33" s="94"/>
      <c r="Z33" s="131">
        <v>-11129</v>
      </c>
      <c r="AA33" s="94"/>
      <c r="AB33" s="131">
        <v>-12332</v>
      </c>
      <c r="AC33" s="94"/>
      <c r="AD33" s="131">
        <v>-23264</v>
      </c>
      <c r="AE33" s="94"/>
      <c r="AF33" s="131">
        <v>-53213</v>
      </c>
      <c r="AG33" s="17"/>
      <c r="AH33" s="131">
        <v>-8575</v>
      </c>
      <c r="AI33" s="94"/>
      <c r="AJ33" s="131">
        <v>-15804</v>
      </c>
      <c r="AK33" s="94"/>
      <c r="AL33" s="131">
        <v>-16066</v>
      </c>
      <c r="AM33" s="94"/>
      <c r="AN33" s="131">
        <v>0</v>
      </c>
      <c r="AO33" s="94"/>
      <c r="AP33" s="131">
        <v>-40445</v>
      </c>
    </row>
    <row r="34" spans="1:42" ht="15" customHeight="1" x14ac:dyDescent="0.25">
      <c r="A34" s="42"/>
      <c r="B34" s="43"/>
      <c r="C34" s="96" t="s">
        <v>61</v>
      </c>
      <c r="D34" s="94">
        <v>19026</v>
      </c>
      <c r="E34" s="17"/>
      <c r="F34" s="94">
        <v>18899</v>
      </c>
      <c r="G34" s="17"/>
      <c r="H34" s="94">
        <v>15066.760161886999</v>
      </c>
      <c r="I34" s="17"/>
      <c r="J34" s="94">
        <v>16804</v>
      </c>
      <c r="K34" s="17"/>
      <c r="L34" s="131">
        <v>18977</v>
      </c>
      <c r="M34" s="17"/>
      <c r="N34" s="131">
        <v>5821</v>
      </c>
      <c r="O34" s="94"/>
      <c r="P34" s="131">
        <v>3193</v>
      </c>
      <c r="Q34" s="94"/>
      <c r="R34" s="131">
        <v>1800</v>
      </c>
      <c r="S34" s="94"/>
      <c r="T34" s="131">
        <v>5592</v>
      </c>
      <c r="U34" s="94"/>
      <c r="V34" s="146">
        <v>16406</v>
      </c>
      <c r="W34" s="17"/>
      <c r="X34" s="131">
        <v>3458</v>
      </c>
      <c r="Y34" s="94"/>
      <c r="Z34" s="131">
        <v>7508</v>
      </c>
      <c r="AA34" s="94"/>
      <c r="AB34" s="131">
        <v>8152</v>
      </c>
      <c r="AC34" s="94"/>
      <c r="AD34" s="131">
        <v>12487</v>
      </c>
      <c r="AE34" s="94"/>
      <c r="AF34" s="131">
        <v>31605</v>
      </c>
      <c r="AG34" s="17"/>
      <c r="AH34" s="131">
        <v>5696</v>
      </c>
      <c r="AI34" s="94"/>
      <c r="AJ34" s="131">
        <v>7607</v>
      </c>
      <c r="AK34" s="94"/>
      <c r="AL34" s="131">
        <v>10430</v>
      </c>
      <c r="AM34" s="94"/>
      <c r="AN34" s="131">
        <v>0</v>
      </c>
      <c r="AO34" s="94"/>
      <c r="AP34" s="131">
        <v>23733</v>
      </c>
    </row>
    <row r="35" spans="1:42" ht="8.15" customHeight="1" x14ac:dyDescent="0.25">
      <c r="A35" s="42"/>
      <c r="B35" s="43"/>
      <c r="C35" s="44"/>
      <c r="D35" s="44"/>
      <c r="E35" s="45"/>
      <c r="F35" s="44"/>
      <c r="G35" s="45"/>
      <c r="H35" s="44"/>
      <c r="I35" s="45"/>
      <c r="J35" s="44"/>
      <c r="K35" s="45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</row>
    <row r="36" spans="1:42" ht="15" customHeight="1" x14ac:dyDescent="0.25">
      <c r="A36" s="42"/>
      <c r="B36" s="157" t="s">
        <v>62</v>
      </c>
      <c r="C36" s="157"/>
      <c r="D36" s="124">
        <v>32088</v>
      </c>
      <c r="E36" s="41"/>
      <c r="F36" s="124">
        <v>-14665</v>
      </c>
      <c r="G36" s="41"/>
      <c r="H36" s="124">
        <v>9782.5256899539127</v>
      </c>
      <c r="I36" s="41"/>
      <c r="J36" s="122">
        <v>21033</v>
      </c>
      <c r="K36" s="41"/>
      <c r="L36" s="123">
        <v>10122</v>
      </c>
      <c r="M36" s="41"/>
      <c r="N36" s="123">
        <v>677</v>
      </c>
      <c r="O36" s="106"/>
      <c r="P36" s="123">
        <v>792</v>
      </c>
      <c r="Q36" s="106"/>
      <c r="R36" s="123">
        <v>16549</v>
      </c>
      <c r="S36" s="106"/>
      <c r="T36" s="123">
        <v>-2538</v>
      </c>
      <c r="U36" s="106"/>
      <c r="V36" s="123">
        <v>15480</v>
      </c>
      <c r="W36" s="41"/>
      <c r="X36" s="123">
        <v>-14528.330000000002</v>
      </c>
      <c r="Y36" s="106"/>
      <c r="Z36" s="123">
        <v>-3028</v>
      </c>
      <c r="AA36" s="106"/>
      <c r="AB36" s="123">
        <v>-3336</v>
      </c>
      <c r="AC36" s="106"/>
      <c r="AD36" s="123">
        <v>-6551.669999999991</v>
      </c>
      <c r="AE36" s="106"/>
      <c r="AF36" s="123">
        <v>-27444</v>
      </c>
      <c r="AG36" s="41"/>
      <c r="AH36" s="123">
        <v>123</v>
      </c>
      <c r="AI36" s="106"/>
      <c r="AJ36" s="123">
        <v>-8039</v>
      </c>
      <c r="AK36" s="106"/>
      <c r="AL36" s="123">
        <v>4106</v>
      </c>
      <c r="AM36" s="106"/>
      <c r="AN36" s="123">
        <v>0</v>
      </c>
      <c r="AO36" s="106"/>
      <c r="AP36" s="123">
        <v>-3810</v>
      </c>
    </row>
    <row r="37" spans="1:42" ht="8.15" customHeight="1" x14ac:dyDescent="0.25">
      <c r="A37" s="42"/>
      <c r="B37" s="43"/>
      <c r="C37" s="44"/>
      <c r="D37" s="44"/>
      <c r="E37" s="45"/>
      <c r="F37" s="44"/>
      <c r="G37" s="45"/>
      <c r="H37" s="44"/>
      <c r="I37" s="45"/>
      <c r="J37" s="87"/>
      <c r="K37" s="45"/>
      <c r="L37" s="87"/>
      <c r="M37" s="45"/>
      <c r="N37" s="87"/>
      <c r="O37" s="44"/>
      <c r="P37" s="87"/>
      <c r="Q37" s="44"/>
      <c r="R37" s="87"/>
      <c r="S37" s="44"/>
      <c r="T37" s="87"/>
      <c r="U37" s="44"/>
      <c r="V37" s="87"/>
      <c r="W37" s="45"/>
      <c r="X37" s="87"/>
      <c r="Y37" s="44"/>
      <c r="Z37" s="87"/>
      <c r="AA37" s="44"/>
      <c r="AB37" s="87"/>
      <c r="AC37" s="44"/>
      <c r="AD37" s="87"/>
      <c r="AE37" s="44"/>
      <c r="AF37" s="87"/>
      <c r="AG37" s="45"/>
      <c r="AH37" s="87"/>
      <c r="AI37" s="44"/>
      <c r="AJ37" s="87"/>
      <c r="AK37" s="44"/>
      <c r="AL37" s="87"/>
      <c r="AM37" s="44"/>
      <c r="AN37" s="87"/>
      <c r="AO37" s="44"/>
      <c r="AP37" s="87"/>
    </row>
    <row r="38" spans="1:42" ht="15" customHeight="1" x14ac:dyDescent="0.25">
      <c r="A38" s="42"/>
      <c r="B38" s="43"/>
      <c r="C38" s="96" t="s">
        <v>63</v>
      </c>
      <c r="D38" s="133"/>
      <c r="E38" s="49"/>
      <c r="F38" s="133"/>
      <c r="G38" s="49"/>
      <c r="H38" s="133"/>
      <c r="I38" s="49"/>
      <c r="J38" s="132"/>
      <c r="K38" s="49"/>
      <c r="L38" s="132"/>
      <c r="M38" s="49"/>
      <c r="N38" s="132"/>
      <c r="O38" s="94"/>
      <c r="P38" s="132"/>
      <c r="Q38" s="94"/>
      <c r="R38" s="132"/>
      <c r="S38" s="94"/>
      <c r="T38" s="132"/>
      <c r="U38" s="94"/>
      <c r="V38" s="132"/>
      <c r="W38" s="49"/>
      <c r="X38" s="132"/>
      <c r="Y38" s="94"/>
      <c r="Z38" s="132"/>
      <c r="AA38" s="94"/>
      <c r="AB38" s="132"/>
      <c r="AC38" s="94"/>
      <c r="AD38" s="132"/>
      <c r="AE38" s="94"/>
      <c r="AF38" s="132"/>
      <c r="AG38" s="49"/>
      <c r="AH38" s="132"/>
      <c r="AI38" s="94"/>
      <c r="AJ38" s="132"/>
      <c r="AK38" s="94"/>
      <c r="AL38" s="132"/>
      <c r="AM38" s="94"/>
      <c r="AN38" s="132"/>
      <c r="AO38" s="94"/>
      <c r="AP38" s="132"/>
    </row>
    <row r="39" spans="1:42" ht="15" customHeight="1" x14ac:dyDescent="0.25">
      <c r="A39" s="42"/>
      <c r="B39" s="43"/>
      <c r="C39" s="96" t="s">
        <v>64</v>
      </c>
      <c r="D39" s="133">
        <v>-679</v>
      </c>
      <c r="E39" s="49"/>
      <c r="F39" s="94">
        <v>-912</v>
      </c>
      <c r="G39" s="49"/>
      <c r="H39" s="133">
        <v>-912</v>
      </c>
      <c r="I39" s="49"/>
      <c r="J39" s="94">
        <v>-8764</v>
      </c>
      <c r="K39" s="49"/>
      <c r="L39" s="132">
        <v>-368</v>
      </c>
      <c r="M39" s="49"/>
      <c r="N39" s="132">
        <v>0</v>
      </c>
      <c r="O39" s="94"/>
      <c r="P39" s="132">
        <v>15</v>
      </c>
      <c r="Q39" s="94"/>
      <c r="R39" s="132">
        <v>-1009</v>
      </c>
      <c r="S39" s="94"/>
      <c r="T39" s="132">
        <v>927</v>
      </c>
      <c r="U39" s="94"/>
      <c r="V39" s="132">
        <v>-67</v>
      </c>
      <c r="W39" s="49"/>
      <c r="X39" s="132">
        <v>-13.893000000000001</v>
      </c>
      <c r="Y39" s="94"/>
      <c r="Z39" s="132">
        <v>-464</v>
      </c>
      <c r="AA39" s="94"/>
      <c r="AB39" s="132">
        <v>-104</v>
      </c>
      <c r="AC39" s="94"/>
      <c r="AD39" s="132">
        <v>187.893</v>
      </c>
      <c r="AE39" s="94"/>
      <c r="AF39" s="132">
        <v>-394</v>
      </c>
      <c r="AG39" s="49"/>
      <c r="AH39" s="132">
        <v>-173</v>
      </c>
      <c r="AI39" s="94"/>
      <c r="AJ39" s="132">
        <v>133</v>
      </c>
      <c r="AK39" s="94"/>
      <c r="AL39" s="132">
        <v>-12</v>
      </c>
      <c r="AM39" s="94"/>
      <c r="AN39" s="132">
        <v>0</v>
      </c>
      <c r="AO39" s="94"/>
      <c r="AP39" s="132">
        <v>-52</v>
      </c>
    </row>
    <row r="40" spans="1:42" ht="15" customHeight="1" x14ac:dyDescent="0.25">
      <c r="A40" s="42"/>
      <c r="B40" s="43"/>
      <c r="C40" s="96" t="s">
        <v>65</v>
      </c>
      <c r="D40" s="95">
        <v>1906</v>
      </c>
      <c r="E40" s="17"/>
      <c r="F40" s="95">
        <v>2611</v>
      </c>
      <c r="G40" s="17"/>
      <c r="H40" s="95">
        <v>0</v>
      </c>
      <c r="I40" s="17"/>
      <c r="J40" s="95">
        <v>0</v>
      </c>
      <c r="K40" s="17"/>
      <c r="L40" s="129">
        <v>0</v>
      </c>
      <c r="M40" s="17"/>
      <c r="N40" s="129">
        <v>0</v>
      </c>
      <c r="O40" s="94"/>
      <c r="P40" s="129">
        <v>0</v>
      </c>
      <c r="Q40" s="94"/>
      <c r="R40" s="129">
        <v>0</v>
      </c>
      <c r="S40" s="94"/>
      <c r="T40" s="129">
        <v>0</v>
      </c>
      <c r="U40" s="94"/>
      <c r="V40" s="129">
        <v>0</v>
      </c>
      <c r="W40" s="17"/>
      <c r="X40" s="129"/>
      <c r="Y40" s="94"/>
      <c r="Z40" s="129"/>
      <c r="AA40" s="94"/>
      <c r="AB40" s="129"/>
      <c r="AC40" s="94"/>
      <c r="AD40" s="129"/>
      <c r="AE40" s="94"/>
      <c r="AF40" s="129">
        <v>0</v>
      </c>
      <c r="AG40" s="17"/>
      <c r="AH40" s="129">
        <v>0</v>
      </c>
      <c r="AI40" s="94"/>
      <c r="AJ40" s="129">
        <v>0</v>
      </c>
      <c r="AK40" s="94"/>
      <c r="AL40" s="129">
        <v>0</v>
      </c>
      <c r="AM40" s="94"/>
      <c r="AN40" s="129">
        <v>0</v>
      </c>
      <c r="AO40" s="94"/>
      <c r="AP40" s="129">
        <v>0</v>
      </c>
    </row>
    <row r="41" spans="1:42" ht="8.15" customHeight="1" x14ac:dyDescent="0.25">
      <c r="A41" s="42"/>
      <c r="B41" s="43"/>
      <c r="C41" s="44"/>
      <c r="D41" s="16"/>
      <c r="E41" s="16"/>
      <c r="F41" s="16"/>
      <c r="G41" s="16"/>
      <c r="H41" s="16"/>
      <c r="I41" s="16"/>
      <c r="J41" s="16"/>
      <c r="K41" s="16"/>
      <c r="L41" s="86"/>
      <c r="M41" s="16"/>
      <c r="N41" s="86"/>
      <c r="O41" s="16"/>
      <c r="P41" s="86"/>
      <c r="Q41" s="16"/>
      <c r="R41" s="86"/>
      <c r="S41" s="16"/>
      <c r="T41" s="86"/>
      <c r="U41" s="16"/>
      <c r="V41" s="86"/>
      <c r="W41" s="16"/>
      <c r="X41" s="86"/>
      <c r="Y41" s="16"/>
      <c r="Z41" s="86"/>
      <c r="AA41" s="16"/>
      <c r="AB41" s="86"/>
      <c r="AC41" s="16"/>
      <c r="AD41" s="86"/>
      <c r="AE41" s="16"/>
      <c r="AF41" s="86"/>
      <c r="AG41" s="16"/>
      <c r="AH41" s="86"/>
      <c r="AI41" s="16"/>
      <c r="AJ41" s="86"/>
      <c r="AK41" s="16"/>
      <c r="AL41" s="86"/>
      <c r="AM41" s="16"/>
      <c r="AN41" s="86"/>
      <c r="AO41" s="16"/>
      <c r="AP41" s="86"/>
    </row>
    <row r="42" spans="1:42" ht="15" customHeight="1" x14ac:dyDescent="0.25">
      <c r="A42" s="42"/>
      <c r="B42" s="157" t="s">
        <v>105</v>
      </c>
      <c r="C42" s="157"/>
      <c r="D42" s="119">
        <v>33315</v>
      </c>
      <c r="E42" s="46"/>
      <c r="F42" s="106">
        <v>-12966</v>
      </c>
      <c r="G42" s="46"/>
      <c r="H42" s="106">
        <v>8870.5256899539127</v>
      </c>
      <c r="I42" s="46"/>
      <c r="J42" s="119">
        <v>12269</v>
      </c>
      <c r="K42" s="46"/>
      <c r="L42" s="118">
        <v>9754</v>
      </c>
      <c r="M42" s="46"/>
      <c r="N42" s="118">
        <v>677</v>
      </c>
      <c r="O42" s="119"/>
      <c r="P42" s="118">
        <v>807</v>
      </c>
      <c r="Q42" s="119"/>
      <c r="R42" s="118">
        <v>15540</v>
      </c>
      <c r="S42" s="119"/>
      <c r="T42" s="118">
        <v>-1611</v>
      </c>
      <c r="U42" s="119"/>
      <c r="V42" s="118">
        <v>15413</v>
      </c>
      <c r="W42" s="46"/>
      <c r="X42" s="118">
        <v>-14542</v>
      </c>
      <c r="Y42" s="119"/>
      <c r="Z42" s="118">
        <v>-3492</v>
      </c>
      <c r="AA42" s="119"/>
      <c r="AB42" s="118">
        <v>-3440</v>
      </c>
      <c r="AC42" s="119"/>
      <c r="AD42" s="118">
        <v>-6364</v>
      </c>
      <c r="AE42" s="119"/>
      <c r="AF42" s="118">
        <v>-27838</v>
      </c>
      <c r="AG42" s="46"/>
      <c r="AH42" s="118">
        <v>-50</v>
      </c>
      <c r="AI42" s="119"/>
      <c r="AJ42" s="118">
        <v>-7906</v>
      </c>
      <c r="AK42" s="119"/>
      <c r="AL42" s="118">
        <v>4094</v>
      </c>
      <c r="AM42" s="119"/>
      <c r="AN42" s="118">
        <v>0</v>
      </c>
      <c r="AO42" s="119"/>
      <c r="AP42" s="118">
        <v>-3862</v>
      </c>
    </row>
    <row r="43" spans="1:42" ht="8.15" customHeight="1" x14ac:dyDescent="0.25">
      <c r="A43" s="42"/>
      <c r="B43" s="43"/>
      <c r="C43" s="44"/>
      <c r="D43" s="16"/>
      <c r="E43" s="16"/>
      <c r="F43" s="16"/>
      <c r="G43" s="16"/>
      <c r="H43" s="16"/>
      <c r="I43" s="16"/>
      <c r="J43" s="86"/>
      <c r="K43" s="16"/>
      <c r="L43" s="86"/>
      <c r="M43" s="16"/>
      <c r="N43" s="86"/>
      <c r="O43" s="16"/>
      <c r="P43" s="86"/>
      <c r="Q43" s="16"/>
      <c r="R43" s="86"/>
      <c r="S43" s="16"/>
      <c r="T43" s="86"/>
      <c r="U43" s="16"/>
      <c r="V43" s="86"/>
      <c r="W43" s="16"/>
      <c r="X43" s="86"/>
      <c r="Y43" s="16"/>
      <c r="Z43" s="86"/>
      <c r="AA43" s="16"/>
      <c r="AB43" s="86"/>
      <c r="AC43" s="16"/>
      <c r="AD43" s="86"/>
      <c r="AE43" s="16"/>
      <c r="AF43" s="86"/>
      <c r="AG43" s="16"/>
      <c r="AH43" s="86"/>
      <c r="AI43" s="16"/>
      <c r="AJ43" s="86"/>
      <c r="AK43" s="16"/>
      <c r="AL43" s="86"/>
      <c r="AM43" s="16"/>
      <c r="AN43" s="86"/>
      <c r="AO43" s="16"/>
      <c r="AP43" s="86"/>
    </row>
    <row r="44" spans="1:42" ht="15" customHeight="1" x14ac:dyDescent="0.25">
      <c r="A44" s="42"/>
      <c r="B44" s="157" t="s">
        <v>106</v>
      </c>
      <c r="C44" s="157"/>
      <c r="D44" s="16"/>
      <c r="E44" s="16"/>
      <c r="F44" s="16"/>
      <c r="G44" s="16"/>
      <c r="H44" s="16"/>
      <c r="I44" s="16"/>
      <c r="J44" s="86"/>
      <c r="K44" s="16"/>
      <c r="L44" s="86"/>
      <c r="M44" s="16"/>
      <c r="N44" s="86"/>
      <c r="O44" s="16"/>
      <c r="P44" s="86"/>
      <c r="Q44" s="16"/>
      <c r="R44" s="86"/>
      <c r="S44" s="16"/>
      <c r="T44" s="86"/>
      <c r="U44" s="16"/>
      <c r="V44" s="86"/>
      <c r="W44" s="16"/>
      <c r="X44" s="86"/>
      <c r="Y44" s="16"/>
      <c r="Z44" s="86"/>
      <c r="AA44" s="16"/>
      <c r="AB44" s="86"/>
      <c r="AC44" s="16"/>
      <c r="AD44" s="86"/>
      <c r="AE44" s="16"/>
      <c r="AF44" s="86"/>
      <c r="AG44" s="16"/>
      <c r="AH44" s="86"/>
      <c r="AI44" s="16"/>
      <c r="AJ44" s="86"/>
      <c r="AK44" s="16"/>
      <c r="AL44" s="86"/>
      <c r="AM44" s="16"/>
      <c r="AN44" s="86"/>
      <c r="AO44" s="16"/>
      <c r="AP44" s="86"/>
    </row>
    <row r="45" spans="1:42" ht="8.15" customHeight="1" x14ac:dyDescent="0.25">
      <c r="A45" s="42"/>
      <c r="B45" s="43"/>
      <c r="C45" s="44"/>
      <c r="D45" s="16"/>
      <c r="E45" s="16"/>
      <c r="F45" s="16"/>
      <c r="G45" s="16"/>
      <c r="H45" s="16"/>
      <c r="I45" s="16"/>
      <c r="J45" s="86"/>
      <c r="K45" s="16"/>
      <c r="L45" s="86"/>
      <c r="M45" s="16"/>
      <c r="N45" s="86"/>
      <c r="O45" s="16"/>
      <c r="P45" s="86"/>
      <c r="Q45" s="16"/>
      <c r="R45" s="86"/>
      <c r="S45" s="16"/>
      <c r="T45" s="86"/>
      <c r="U45" s="16"/>
      <c r="V45" s="86"/>
      <c r="W45" s="16"/>
      <c r="X45" s="86"/>
      <c r="Y45" s="16"/>
      <c r="Z45" s="86"/>
      <c r="AA45" s="16"/>
      <c r="AB45" s="86"/>
      <c r="AC45" s="16"/>
      <c r="AD45" s="86"/>
      <c r="AE45" s="16"/>
      <c r="AF45" s="86"/>
      <c r="AG45" s="16"/>
      <c r="AH45" s="86"/>
      <c r="AI45" s="16"/>
      <c r="AJ45" s="86"/>
      <c r="AK45" s="16"/>
      <c r="AL45" s="86"/>
      <c r="AM45" s="16"/>
      <c r="AN45" s="86"/>
      <c r="AO45" s="16"/>
      <c r="AP45" s="86"/>
    </row>
    <row r="46" spans="1:42" ht="15" customHeight="1" x14ac:dyDescent="0.25">
      <c r="A46" s="42"/>
      <c r="B46" s="43"/>
      <c r="C46" s="96" t="s">
        <v>107</v>
      </c>
      <c r="D46" s="134">
        <v>0</v>
      </c>
      <c r="E46" s="49"/>
      <c r="F46" s="134">
        <v>24669</v>
      </c>
      <c r="G46" s="49"/>
      <c r="H46" s="134">
        <v>7422.5</v>
      </c>
      <c r="I46" s="49"/>
      <c r="J46" s="135">
        <v>13281</v>
      </c>
      <c r="K46" s="49"/>
      <c r="L46" s="135">
        <v>0</v>
      </c>
      <c r="M46" s="49"/>
      <c r="N46" s="135">
        <v>0</v>
      </c>
      <c r="O46" s="94"/>
      <c r="P46" s="135">
        <v>0</v>
      </c>
      <c r="Q46" s="94"/>
      <c r="R46" s="135">
        <v>0</v>
      </c>
      <c r="S46" s="94"/>
      <c r="T46" s="135">
        <v>0</v>
      </c>
      <c r="U46" s="94"/>
      <c r="V46" s="135">
        <v>0</v>
      </c>
      <c r="W46" s="49"/>
      <c r="X46" s="135">
        <v>0</v>
      </c>
      <c r="Y46" s="94"/>
      <c r="Z46" s="135">
        <v>0</v>
      </c>
      <c r="AA46" s="94"/>
      <c r="AB46" s="135">
        <v>0</v>
      </c>
      <c r="AC46" s="94"/>
      <c r="AD46" s="135">
        <v>0</v>
      </c>
      <c r="AE46" s="94"/>
      <c r="AF46" s="135">
        <v>0</v>
      </c>
      <c r="AG46" s="49"/>
      <c r="AH46" s="135">
        <v>0</v>
      </c>
      <c r="AI46" s="94"/>
      <c r="AJ46" s="135">
        <v>0</v>
      </c>
      <c r="AK46" s="94"/>
      <c r="AL46" s="135">
        <v>0</v>
      </c>
      <c r="AM46" s="94"/>
      <c r="AN46" s="135">
        <v>0</v>
      </c>
      <c r="AO46" s="94"/>
      <c r="AP46" s="135">
        <v>0</v>
      </c>
    </row>
    <row r="47" spans="1:42" ht="8.15" customHeight="1" x14ac:dyDescent="0.25">
      <c r="A47" s="42"/>
      <c r="B47" s="67"/>
      <c r="C47" s="44"/>
      <c r="D47" s="16"/>
      <c r="E47" s="16"/>
      <c r="F47" s="16"/>
      <c r="G47" s="16"/>
      <c r="H47" s="16"/>
      <c r="I47" s="16"/>
      <c r="J47" s="86"/>
      <c r="K47" s="16"/>
      <c r="L47" s="86"/>
      <c r="M47" s="16"/>
      <c r="N47" s="86"/>
      <c r="O47" s="16"/>
      <c r="P47" s="86"/>
      <c r="Q47" s="16"/>
      <c r="R47" s="86"/>
      <c r="S47" s="16"/>
      <c r="T47" s="86"/>
      <c r="U47" s="16"/>
      <c r="V47" s="86"/>
      <c r="W47" s="16"/>
      <c r="X47" s="86"/>
      <c r="Y47" s="16"/>
      <c r="Z47" s="86"/>
      <c r="AA47" s="16"/>
      <c r="AB47" s="86"/>
      <c r="AC47" s="16"/>
      <c r="AD47" s="86"/>
      <c r="AE47" s="16"/>
      <c r="AF47" s="86"/>
      <c r="AG47" s="16"/>
      <c r="AH47" s="86"/>
      <c r="AI47" s="16"/>
      <c r="AJ47" s="86"/>
      <c r="AK47" s="16"/>
      <c r="AL47" s="86"/>
      <c r="AM47" s="16"/>
      <c r="AN47" s="86"/>
      <c r="AO47" s="16"/>
      <c r="AP47" s="86"/>
    </row>
    <row r="48" spans="1:42" ht="15" customHeight="1" x14ac:dyDescent="0.25">
      <c r="A48" s="42"/>
      <c r="B48" s="157" t="s">
        <v>108</v>
      </c>
      <c r="C48" s="157"/>
      <c r="D48" s="122">
        <v>0</v>
      </c>
      <c r="E48" s="90"/>
      <c r="F48" s="122">
        <v>24669</v>
      </c>
      <c r="G48" s="90"/>
      <c r="H48" s="122">
        <v>7422.5</v>
      </c>
      <c r="I48" s="90"/>
      <c r="J48" s="121">
        <v>13281</v>
      </c>
      <c r="K48" s="90"/>
      <c r="L48" s="125">
        <v>0</v>
      </c>
      <c r="M48" s="90"/>
      <c r="N48" s="125">
        <v>0</v>
      </c>
      <c r="O48" s="124"/>
      <c r="P48" s="125">
        <v>0</v>
      </c>
      <c r="Q48" s="124"/>
      <c r="R48" s="125">
        <v>0</v>
      </c>
      <c r="S48" s="124"/>
      <c r="T48" s="125">
        <v>0</v>
      </c>
      <c r="U48" s="124"/>
      <c r="V48" s="125">
        <v>0</v>
      </c>
      <c r="W48" s="90"/>
      <c r="X48" s="125">
        <v>0</v>
      </c>
      <c r="Y48" s="124"/>
      <c r="Z48" s="125">
        <v>0</v>
      </c>
      <c r="AA48" s="124"/>
      <c r="AB48" s="125">
        <v>0</v>
      </c>
      <c r="AC48" s="124"/>
      <c r="AD48" s="125">
        <v>0</v>
      </c>
      <c r="AE48" s="124"/>
      <c r="AF48" s="125">
        <v>0</v>
      </c>
      <c r="AG48" s="90"/>
      <c r="AH48" s="125">
        <v>0</v>
      </c>
      <c r="AI48" s="124"/>
      <c r="AJ48" s="125">
        <v>0</v>
      </c>
      <c r="AK48" s="124"/>
      <c r="AL48" s="125">
        <v>0</v>
      </c>
      <c r="AM48" s="124"/>
      <c r="AN48" s="125">
        <v>0</v>
      </c>
      <c r="AO48" s="124"/>
      <c r="AP48" s="125">
        <v>0</v>
      </c>
    </row>
    <row r="49" spans="1:42" ht="8.15" customHeight="1" x14ac:dyDescent="0.25">
      <c r="A49" s="42"/>
      <c r="B49" s="43"/>
      <c r="C49" s="44"/>
      <c r="D49" s="16"/>
      <c r="E49" s="16"/>
      <c r="F49" s="16"/>
      <c r="G49" s="16"/>
      <c r="H49" s="16"/>
      <c r="I49" s="16"/>
      <c r="J49" s="86"/>
      <c r="K49" s="16"/>
      <c r="L49" s="86"/>
      <c r="M49" s="16"/>
      <c r="N49" s="86"/>
      <c r="O49" s="16"/>
      <c r="P49" s="86"/>
      <c r="Q49" s="16"/>
      <c r="R49" s="86"/>
      <c r="S49" s="16"/>
      <c r="T49" s="86"/>
      <c r="U49" s="16"/>
      <c r="V49" s="86"/>
      <c r="W49" s="16"/>
      <c r="X49" s="86"/>
      <c r="Y49" s="16"/>
      <c r="Z49" s="86"/>
      <c r="AA49" s="16"/>
      <c r="AB49" s="86"/>
      <c r="AC49" s="16"/>
      <c r="AD49" s="86"/>
      <c r="AE49" s="16"/>
      <c r="AF49" s="86"/>
      <c r="AG49" s="16"/>
      <c r="AH49" s="86"/>
      <c r="AI49" s="16"/>
      <c r="AJ49" s="86"/>
      <c r="AK49" s="16"/>
      <c r="AL49" s="86"/>
      <c r="AM49" s="16"/>
      <c r="AN49" s="86"/>
      <c r="AO49" s="16"/>
      <c r="AP49" s="86"/>
    </row>
    <row r="50" spans="1:42" ht="15" customHeight="1" thickBot="1" x14ac:dyDescent="0.3">
      <c r="A50" s="42"/>
      <c r="B50" s="156" t="s">
        <v>66</v>
      </c>
      <c r="C50" s="156"/>
      <c r="D50" s="127">
        <v>33315</v>
      </c>
      <c r="E50" s="46"/>
      <c r="F50" s="127">
        <v>11703</v>
      </c>
      <c r="G50" s="46"/>
      <c r="H50" s="127">
        <v>16293.025689953913</v>
      </c>
      <c r="I50" s="46"/>
      <c r="J50" s="126">
        <v>25550</v>
      </c>
      <c r="K50" s="46"/>
      <c r="L50" s="126">
        <v>9754</v>
      </c>
      <c r="M50" s="46"/>
      <c r="N50" s="126">
        <v>677</v>
      </c>
      <c r="O50" s="119"/>
      <c r="P50" s="127">
        <v>807</v>
      </c>
      <c r="Q50" s="106"/>
      <c r="R50" s="127">
        <v>15540</v>
      </c>
      <c r="S50" s="106"/>
      <c r="T50" s="127">
        <v>-1611</v>
      </c>
      <c r="U50" s="106"/>
      <c r="V50" s="126">
        <v>15413</v>
      </c>
      <c r="W50" s="46"/>
      <c r="X50" s="127">
        <v>-14542.223000000002</v>
      </c>
      <c r="Y50" s="106"/>
      <c r="Z50" s="127">
        <v>-3492</v>
      </c>
      <c r="AA50" s="106"/>
      <c r="AB50" s="127">
        <v>-3440</v>
      </c>
      <c r="AC50" s="106"/>
      <c r="AD50" s="127">
        <v>-6364</v>
      </c>
      <c r="AE50" s="119"/>
      <c r="AF50" s="127">
        <v>-27838</v>
      </c>
      <c r="AG50" s="46"/>
      <c r="AH50" s="127">
        <v>-50</v>
      </c>
      <c r="AI50" s="119"/>
      <c r="AJ50" s="127">
        <v>-7906</v>
      </c>
      <c r="AK50" s="119"/>
      <c r="AL50" s="127">
        <v>4094</v>
      </c>
      <c r="AM50" s="119"/>
      <c r="AN50" s="127">
        <v>0</v>
      </c>
      <c r="AO50" s="119"/>
      <c r="AP50" s="127">
        <v>-3862</v>
      </c>
    </row>
    <row r="51" spans="1:42" ht="13" thickTop="1" x14ac:dyDescent="0.25"/>
    <row r="52" spans="1:42" s="81" customFormat="1" x14ac:dyDescent="0.25">
      <c r="E52" s="82"/>
    </row>
  </sheetData>
  <mergeCells count="14">
    <mergeCell ref="D8:AP8"/>
    <mergeCell ref="B2:C2"/>
    <mergeCell ref="B4:C4"/>
    <mergeCell ref="B5:C5"/>
    <mergeCell ref="B12:C12"/>
    <mergeCell ref="B50:C50"/>
    <mergeCell ref="B16:C16"/>
    <mergeCell ref="B20:C20"/>
    <mergeCell ref="B22:C22"/>
    <mergeCell ref="B31:C31"/>
    <mergeCell ref="B36:C36"/>
    <mergeCell ref="B42:C42"/>
    <mergeCell ref="B44:C44"/>
    <mergeCell ref="B48:C4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10 D10 V10 L10 J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84"/>
  <sheetViews>
    <sheetView showGridLines="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9.1796875" defaultRowHeight="12.5" x14ac:dyDescent="0.25"/>
  <cols>
    <col min="1" max="1" width="1.7265625" style="71" customWidth="1"/>
    <col min="2" max="2" width="43.1796875" style="67" customWidth="1"/>
    <col min="3" max="3" width="8.7265625" style="67" customWidth="1"/>
    <col min="4" max="4" width="1.1796875" style="67" customWidth="1"/>
    <col min="5" max="5" width="8.7265625" style="67" customWidth="1"/>
    <col min="6" max="6" width="1.1796875" style="67" customWidth="1"/>
    <col min="7" max="7" width="8.7265625" style="67" customWidth="1"/>
    <col min="8" max="8" width="1.1796875" style="67" customWidth="1"/>
    <col min="9" max="9" width="8.7265625" style="67" customWidth="1"/>
    <col min="10" max="10" width="1.1796875" style="67" customWidth="1"/>
    <col min="11" max="11" width="8.7265625" style="67" customWidth="1"/>
    <col min="12" max="12" width="1.1796875" style="67" customWidth="1"/>
    <col min="13" max="13" width="8.7265625" style="67" customWidth="1"/>
    <col min="14" max="14" width="1.1796875" style="67" customWidth="1"/>
    <col min="15" max="15" width="8.7265625" style="67" customWidth="1"/>
    <col min="16" max="16" width="1.1796875" style="67" customWidth="1"/>
    <col min="17" max="17" width="8.7265625" style="67" customWidth="1"/>
    <col min="18" max="18" width="1.1796875" style="67" customWidth="1"/>
    <col min="19" max="19" width="8.7265625" style="67" customWidth="1"/>
    <col min="20" max="20" width="1.1796875" style="67" customWidth="1"/>
    <col min="21" max="21" width="8.7265625" style="67" customWidth="1"/>
    <col min="22" max="22" width="1.1796875" style="67" customWidth="1"/>
    <col min="23" max="23" width="8.7265625" style="67" customWidth="1"/>
    <col min="24" max="24" width="1.1796875" style="67" customWidth="1"/>
    <col min="25" max="25" width="8.7265625" style="67" customWidth="1"/>
    <col min="26" max="26" width="1.1796875" style="67" customWidth="1"/>
    <col min="27" max="27" width="8.7265625" style="67" customWidth="1"/>
    <col min="28" max="28" width="1.1796875" style="67" customWidth="1"/>
    <col min="29" max="29" width="8.7265625" style="67" customWidth="1"/>
    <col min="30" max="30" width="1.1796875" style="67" customWidth="1"/>
    <col min="31" max="31" width="8.7265625" style="67" customWidth="1"/>
    <col min="32" max="32" width="1.1796875" style="67" customWidth="1"/>
    <col min="33" max="33" width="8.7265625" style="67" customWidth="1"/>
    <col min="34" max="34" width="1.1796875" style="67" customWidth="1"/>
    <col min="35" max="35" width="8.7265625" style="67" customWidth="1"/>
    <col min="36" max="36" width="1.1796875" style="67" customWidth="1"/>
    <col min="37" max="37" width="9.1796875" style="67"/>
    <col min="38" max="38" width="1.1796875" style="67" customWidth="1"/>
    <col min="39" max="39" width="9.1796875" style="67"/>
    <col min="40" max="40" width="1.1796875" style="67" customWidth="1"/>
    <col min="41" max="16384" width="9.1796875" style="67"/>
  </cols>
  <sheetData>
    <row r="1" spans="1:63" ht="13" x14ac:dyDescent="0.25">
      <c r="A1" s="1"/>
    </row>
    <row r="2" spans="1:63" ht="13" x14ac:dyDescent="0.25">
      <c r="A2" s="1"/>
      <c r="B2" s="7" t="s">
        <v>1</v>
      </c>
      <c r="C2" s="7"/>
    </row>
    <row r="3" spans="1:63" ht="13" x14ac:dyDescent="0.25">
      <c r="A3" s="1"/>
      <c r="B3" s="6"/>
    </row>
    <row r="4" spans="1:63" ht="15" customHeight="1" x14ac:dyDescent="0.25">
      <c r="A4" s="1"/>
      <c r="B4" s="53" t="s">
        <v>154</v>
      </c>
      <c r="C4" s="53"/>
    </row>
    <row r="5" spans="1:63" ht="15" customHeight="1" x14ac:dyDescent="0.25">
      <c r="A5" s="1"/>
      <c r="B5" s="26" t="s">
        <v>3</v>
      </c>
      <c r="C5" s="26"/>
    </row>
    <row r="6" spans="1:63" s="66" customFormat="1" ht="15" customHeight="1" x14ac:dyDescent="0.25">
      <c r="A6" s="2"/>
      <c r="B6" s="36" t="s">
        <v>126</v>
      </c>
      <c r="C6" s="14"/>
      <c r="D6" s="7"/>
      <c r="E6" s="14"/>
      <c r="F6" s="7"/>
      <c r="G6" s="14"/>
      <c r="H6" s="7"/>
      <c r="I6" s="14"/>
      <c r="J6" s="7"/>
      <c r="K6" s="14"/>
      <c r="L6" s="7"/>
      <c r="M6" s="14"/>
      <c r="N6" s="7"/>
      <c r="O6" s="14"/>
      <c r="P6" s="7"/>
      <c r="Q6" s="14"/>
      <c r="R6" s="7"/>
      <c r="S6" s="14"/>
      <c r="T6" s="7"/>
      <c r="U6" s="14"/>
      <c r="V6" s="7"/>
      <c r="W6" s="14"/>
      <c r="X6" s="7"/>
      <c r="Y6" s="14"/>
      <c r="Z6" s="7"/>
      <c r="AA6" s="14"/>
      <c r="AB6" s="7"/>
      <c r="AC6" s="14"/>
      <c r="AD6" s="7"/>
      <c r="AE6" s="14"/>
      <c r="AF6" s="7"/>
      <c r="AG6" s="14"/>
      <c r="AH6" s="7"/>
      <c r="AI6" s="14"/>
      <c r="AJ6" s="7"/>
      <c r="AL6" s="7"/>
      <c r="AN6" s="7"/>
    </row>
    <row r="7" spans="1:63" s="66" customFormat="1" ht="10" customHeight="1" x14ac:dyDescent="0.25">
      <c r="A7" s="2"/>
      <c r="B7" s="36"/>
      <c r="C7" s="14"/>
      <c r="D7" s="7"/>
      <c r="E7" s="14"/>
      <c r="F7" s="7"/>
      <c r="G7" s="14"/>
      <c r="H7" s="7"/>
      <c r="I7" s="14"/>
      <c r="J7" s="7"/>
      <c r="K7" s="14"/>
      <c r="L7" s="7"/>
      <c r="M7" s="14"/>
      <c r="N7" s="7"/>
      <c r="O7" s="14"/>
      <c r="P7" s="7"/>
      <c r="Q7" s="14"/>
      <c r="R7" s="7"/>
      <c r="S7" s="14"/>
      <c r="T7" s="7"/>
      <c r="U7" s="14"/>
      <c r="V7" s="7"/>
      <c r="W7" s="14"/>
      <c r="X7" s="7"/>
      <c r="Y7" s="14"/>
      <c r="Z7" s="7"/>
      <c r="AA7" s="14"/>
      <c r="AB7" s="7"/>
      <c r="AC7" s="14"/>
      <c r="AD7" s="7"/>
      <c r="AE7" s="14"/>
      <c r="AF7" s="7"/>
      <c r="AG7" s="14"/>
      <c r="AH7" s="7"/>
      <c r="AI7" s="14"/>
      <c r="AJ7" s="7"/>
      <c r="AL7" s="7"/>
      <c r="AN7" s="7"/>
    </row>
    <row r="8" spans="1:63" ht="15" customHeight="1" x14ac:dyDescent="0.25">
      <c r="A8" s="1"/>
      <c r="C8" s="154" t="s">
        <v>151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</row>
    <row r="9" spans="1:63" ht="10" customHeight="1" x14ac:dyDescent="0.25">
      <c r="A9" s="1"/>
    </row>
    <row r="10" spans="1:63" ht="15" customHeight="1" x14ac:dyDescent="0.25">
      <c r="A10" s="1"/>
      <c r="C10" s="136">
        <v>2018</v>
      </c>
      <c r="E10" s="103" t="s">
        <v>104</v>
      </c>
      <c r="G10" s="109" t="s">
        <v>123</v>
      </c>
      <c r="I10" s="109" t="s">
        <v>131</v>
      </c>
      <c r="K10" s="110" t="s">
        <v>133</v>
      </c>
      <c r="M10" s="137" t="s">
        <v>140</v>
      </c>
      <c r="N10" s="103"/>
      <c r="O10" s="137" t="s">
        <v>145</v>
      </c>
      <c r="P10" s="103"/>
      <c r="Q10" s="137" t="s">
        <v>150</v>
      </c>
      <c r="R10" s="103"/>
      <c r="S10" s="137" t="s">
        <v>153</v>
      </c>
      <c r="T10" s="103"/>
      <c r="U10" s="110" t="s">
        <v>141</v>
      </c>
      <c r="W10" s="137" t="s">
        <v>158</v>
      </c>
      <c r="X10" s="103"/>
      <c r="Y10" s="110" t="s">
        <v>160</v>
      </c>
      <c r="Z10" s="103"/>
      <c r="AA10" s="110" t="s">
        <v>164</v>
      </c>
      <c r="AB10" s="103"/>
      <c r="AC10" s="110" t="s">
        <v>165</v>
      </c>
      <c r="AD10" s="103"/>
      <c r="AE10" s="110" t="s">
        <v>166</v>
      </c>
      <c r="AG10" s="137" t="s">
        <v>167</v>
      </c>
      <c r="AH10" s="103"/>
      <c r="AI10" s="137" t="s">
        <v>168</v>
      </c>
      <c r="AJ10" s="103"/>
      <c r="AK10" s="137" t="s">
        <v>169</v>
      </c>
      <c r="AL10" s="103"/>
      <c r="AM10" s="137" t="s">
        <v>170</v>
      </c>
      <c r="AN10" s="103"/>
      <c r="AO10" s="137">
        <v>2025</v>
      </c>
    </row>
    <row r="11" spans="1:63" ht="15" customHeight="1" x14ac:dyDescent="0.25">
      <c r="A11" s="1"/>
      <c r="B11" s="70" t="s">
        <v>109</v>
      </c>
      <c r="BG11" s="16"/>
      <c r="BK11" s="16"/>
    </row>
    <row r="12" spans="1:63" s="153" customFormat="1" ht="15" customHeight="1" x14ac:dyDescent="0.3">
      <c r="A12" s="13"/>
      <c r="B12" s="101" t="s">
        <v>110</v>
      </c>
      <c r="C12" s="149">
        <v>33315</v>
      </c>
      <c r="D12" s="150"/>
      <c r="E12" s="149">
        <v>11703</v>
      </c>
      <c r="F12" s="150"/>
      <c r="G12" s="151">
        <v>16293</v>
      </c>
      <c r="H12" s="150"/>
      <c r="I12" s="152">
        <v>25550</v>
      </c>
      <c r="J12" s="150"/>
      <c r="K12" s="152">
        <v>9754</v>
      </c>
      <c r="L12" s="150"/>
      <c r="M12" s="152">
        <v>677</v>
      </c>
      <c r="N12" s="143"/>
      <c r="O12" s="152">
        <v>807</v>
      </c>
      <c r="P12" s="143"/>
      <c r="Q12" s="152">
        <v>15540</v>
      </c>
      <c r="R12" s="143"/>
      <c r="S12" s="152">
        <v>-1611</v>
      </c>
      <c r="T12" s="143"/>
      <c r="U12" s="152">
        <v>15413</v>
      </c>
      <c r="V12" s="150"/>
      <c r="W12" s="152">
        <v>-14542.223000000002</v>
      </c>
      <c r="X12" s="143"/>
      <c r="Y12" s="152">
        <v>-3492</v>
      </c>
      <c r="Z12" s="143"/>
      <c r="AA12" s="152">
        <v>-3440</v>
      </c>
      <c r="AB12" s="143"/>
      <c r="AC12" s="152">
        <v>-6363.7769999999909</v>
      </c>
      <c r="AD12" s="143"/>
      <c r="AE12" s="152">
        <v>-27837.999999999993</v>
      </c>
      <c r="AF12" s="150"/>
      <c r="AG12" s="152">
        <v>-50</v>
      </c>
      <c r="AH12" s="143"/>
      <c r="AI12" s="152">
        <v>-7906</v>
      </c>
      <c r="AJ12" s="143"/>
      <c r="AK12" s="152">
        <v>4094</v>
      </c>
      <c r="AL12" s="143"/>
      <c r="AM12" s="152">
        <v>0</v>
      </c>
      <c r="AN12" s="143"/>
      <c r="AO12" s="152">
        <v>-3862</v>
      </c>
      <c r="BG12" s="46"/>
      <c r="BK12" s="46"/>
    </row>
    <row r="13" spans="1:63" ht="15" customHeight="1" x14ac:dyDescent="0.25">
      <c r="A13" s="13"/>
      <c r="B13" s="102" t="s">
        <v>111</v>
      </c>
      <c r="C13" s="138">
        <v>7660</v>
      </c>
      <c r="D13" s="88"/>
      <c r="E13" s="138">
        <v>5268</v>
      </c>
      <c r="F13" s="88"/>
      <c r="G13" s="139">
        <v>11759</v>
      </c>
      <c r="H13" s="88"/>
      <c r="I13" s="140">
        <v>15301</v>
      </c>
      <c r="J13" s="88"/>
      <c r="K13" s="141">
        <v>17438</v>
      </c>
      <c r="L13" s="88"/>
      <c r="M13" s="141">
        <v>6134</v>
      </c>
      <c r="N13" s="140"/>
      <c r="O13" s="141">
        <v>6298</v>
      </c>
      <c r="P13" s="140"/>
      <c r="Q13" s="141">
        <v>6660</v>
      </c>
      <c r="R13" s="140"/>
      <c r="S13" s="141">
        <v>6771</v>
      </c>
      <c r="T13" s="140"/>
      <c r="U13" s="141">
        <v>25863</v>
      </c>
      <c r="V13" s="88"/>
      <c r="W13" s="141">
        <v>5279</v>
      </c>
      <c r="X13" s="140"/>
      <c r="Y13" s="141">
        <v>5691</v>
      </c>
      <c r="Z13" s="140"/>
      <c r="AA13" s="141">
        <v>5973</v>
      </c>
      <c r="AB13" s="140"/>
      <c r="AC13" s="141">
        <v>6433</v>
      </c>
      <c r="AD13" s="140"/>
      <c r="AE13" s="141">
        <v>23376</v>
      </c>
      <c r="AF13" s="88"/>
      <c r="AG13" s="141">
        <v>5753</v>
      </c>
      <c r="AH13" s="140"/>
      <c r="AI13" s="141">
        <v>5829</v>
      </c>
      <c r="AJ13" s="140"/>
      <c r="AK13" s="141">
        <v>2900</v>
      </c>
      <c r="AL13" s="140"/>
      <c r="AM13" s="141">
        <v>0</v>
      </c>
      <c r="AN13" s="140"/>
      <c r="AO13" s="141">
        <v>14482</v>
      </c>
      <c r="BG13" s="16"/>
      <c r="BK13" s="16"/>
    </row>
    <row r="14" spans="1:63" ht="15" customHeight="1" x14ac:dyDescent="0.25">
      <c r="A14" s="1"/>
      <c r="B14" s="102" t="s">
        <v>112</v>
      </c>
      <c r="C14" s="138">
        <v>8281</v>
      </c>
      <c r="D14" s="88"/>
      <c r="E14" s="138">
        <v>8821</v>
      </c>
      <c r="F14" s="88"/>
      <c r="G14" s="139">
        <v>5214.2398381130006</v>
      </c>
      <c r="H14" s="88"/>
      <c r="I14" s="140">
        <v>8904</v>
      </c>
      <c r="J14" s="88"/>
      <c r="K14" s="140">
        <v>17038</v>
      </c>
      <c r="L14" s="88"/>
      <c r="M14" s="140">
        <v>892</v>
      </c>
      <c r="N14" s="140"/>
      <c r="O14" s="140">
        <v>5772</v>
      </c>
      <c r="P14" s="140"/>
      <c r="Q14" s="140">
        <v>2203</v>
      </c>
      <c r="R14" s="140"/>
      <c r="S14" s="141">
        <v>5829</v>
      </c>
      <c r="T14" s="140"/>
      <c r="U14" s="141">
        <v>14696</v>
      </c>
      <c r="V14" s="88"/>
      <c r="W14" s="141">
        <v>3030</v>
      </c>
      <c r="X14" s="140"/>
      <c r="Y14" s="141">
        <v>3621</v>
      </c>
      <c r="Z14" s="140"/>
      <c r="AA14" s="141">
        <v>4179</v>
      </c>
      <c r="AB14" s="140"/>
      <c r="AC14" s="141">
        <v>10778</v>
      </c>
      <c r="AD14" s="140"/>
      <c r="AE14" s="141">
        <v>21608</v>
      </c>
      <c r="AF14" s="88"/>
      <c r="AG14" s="141">
        <v>2879</v>
      </c>
      <c r="AH14" s="140"/>
      <c r="AI14" s="141">
        <v>8197</v>
      </c>
      <c r="AJ14" s="140"/>
      <c r="AK14" s="141">
        <v>5636</v>
      </c>
      <c r="AL14" s="140"/>
      <c r="AM14" s="141">
        <v>0</v>
      </c>
      <c r="AN14" s="140"/>
      <c r="AO14" s="141">
        <v>16712</v>
      </c>
      <c r="BG14" s="16"/>
      <c r="BK14" s="16"/>
    </row>
    <row r="15" spans="1:63" ht="15" customHeight="1" x14ac:dyDescent="0.25">
      <c r="A15" s="1"/>
      <c r="B15" s="102" t="s">
        <v>113</v>
      </c>
      <c r="C15" s="138">
        <v>-1227</v>
      </c>
      <c r="D15" s="88"/>
      <c r="E15" s="138">
        <v>-1699</v>
      </c>
      <c r="F15" s="88"/>
      <c r="G15" s="139">
        <v>912</v>
      </c>
      <c r="H15" s="88"/>
      <c r="I15" s="140">
        <v>8764</v>
      </c>
      <c r="J15" s="88"/>
      <c r="K15" s="140">
        <v>368</v>
      </c>
      <c r="L15" s="88"/>
      <c r="M15" s="140">
        <v>0</v>
      </c>
      <c r="N15" s="140"/>
      <c r="O15" s="140">
        <v>-15</v>
      </c>
      <c r="P15" s="140"/>
      <c r="Q15" s="140">
        <v>1009</v>
      </c>
      <c r="R15" s="140"/>
      <c r="S15" s="140">
        <v>-927</v>
      </c>
      <c r="T15" s="140"/>
      <c r="U15" s="140">
        <v>67</v>
      </c>
      <c r="V15" s="88"/>
      <c r="W15" s="140">
        <v>14</v>
      </c>
      <c r="X15" s="140"/>
      <c r="Y15" s="140">
        <v>464</v>
      </c>
      <c r="Z15" s="140"/>
      <c r="AA15" s="140">
        <v>104</v>
      </c>
      <c r="AB15" s="140"/>
      <c r="AC15" s="140">
        <v>-188</v>
      </c>
      <c r="AD15" s="140"/>
      <c r="AE15" s="140">
        <v>394</v>
      </c>
      <c r="AF15" s="88"/>
      <c r="AG15" s="140">
        <v>173</v>
      </c>
      <c r="AH15" s="140"/>
      <c r="AI15" s="140">
        <v>-133</v>
      </c>
      <c r="AJ15" s="140"/>
      <c r="AK15" s="140">
        <v>12</v>
      </c>
      <c r="AL15" s="140"/>
      <c r="AM15" s="140">
        <v>0</v>
      </c>
      <c r="AN15" s="140"/>
      <c r="AO15" s="140">
        <v>52</v>
      </c>
      <c r="BG15" s="45"/>
      <c r="BK15" s="45"/>
    </row>
    <row r="16" spans="1:63" ht="15" customHeight="1" thickBot="1" x14ac:dyDescent="0.35">
      <c r="A16" s="1"/>
      <c r="B16" s="101" t="s">
        <v>127</v>
      </c>
      <c r="C16" s="142">
        <v>48029</v>
      </c>
      <c r="D16" s="88"/>
      <c r="E16" s="142">
        <v>24093</v>
      </c>
      <c r="F16" s="88"/>
      <c r="G16" s="142">
        <v>34178.239838113004</v>
      </c>
      <c r="H16" s="88"/>
      <c r="I16" s="142">
        <v>58519</v>
      </c>
      <c r="J16" s="88"/>
      <c r="K16" s="142">
        <v>44598</v>
      </c>
      <c r="L16" s="88"/>
      <c r="M16" s="142">
        <v>7703</v>
      </c>
      <c r="N16" s="143"/>
      <c r="O16" s="142">
        <v>12862</v>
      </c>
      <c r="P16" s="143"/>
      <c r="Q16" s="142">
        <v>25412</v>
      </c>
      <c r="R16" s="143"/>
      <c r="S16" s="142">
        <v>10062</v>
      </c>
      <c r="T16" s="143"/>
      <c r="U16" s="142">
        <v>56039</v>
      </c>
      <c r="V16" s="88"/>
      <c r="W16" s="142">
        <v>-6219.2230000000018</v>
      </c>
      <c r="X16" s="143"/>
      <c r="Y16" s="142">
        <v>6284</v>
      </c>
      <c r="Z16" s="143"/>
      <c r="AA16" s="142">
        <v>6816</v>
      </c>
      <c r="AB16" s="143"/>
      <c r="AC16" s="142">
        <v>10660.544000000002</v>
      </c>
      <c r="AD16" s="143"/>
      <c r="AE16" s="142">
        <v>17541.000000000007</v>
      </c>
      <c r="AF16" s="88"/>
      <c r="AG16" s="142">
        <v>8755</v>
      </c>
      <c r="AH16" s="143"/>
      <c r="AI16" s="142">
        <v>5987</v>
      </c>
      <c r="AJ16" s="143"/>
      <c r="AK16" s="142">
        <v>12642</v>
      </c>
      <c r="AL16" s="143"/>
      <c r="AM16" s="142">
        <v>0</v>
      </c>
      <c r="AN16" s="143"/>
      <c r="AO16" s="142">
        <v>27384</v>
      </c>
      <c r="BK16" s="12"/>
    </row>
    <row r="17" spans="1:63" ht="10" customHeight="1" thickTop="1" x14ac:dyDescent="0.25">
      <c r="A17" s="1"/>
      <c r="C17" s="88"/>
      <c r="D17" s="88"/>
      <c r="E17" s="88"/>
      <c r="F17" s="88"/>
      <c r="H17" s="88"/>
      <c r="I17" s="89"/>
      <c r="J17" s="88"/>
      <c r="K17" s="93"/>
      <c r="L17" s="88"/>
      <c r="M17" s="93"/>
      <c r="O17" s="93"/>
      <c r="Q17" s="93"/>
      <c r="S17" s="93"/>
      <c r="U17" s="93"/>
      <c r="V17" s="88"/>
      <c r="W17" s="93"/>
      <c r="Y17" s="93"/>
      <c r="AA17" s="93"/>
      <c r="AC17" s="93"/>
      <c r="AE17" s="93"/>
      <c r="AF17" s="88"/>
      <c r="AG17" s="93"/>
      <c r="AI17" s="93"/>
      <c r="AK17" s="93"/>
      <c r="AM17" s="93"/>
      <c r="AO17" s="93"/>
      <c r="BK17" s="12"/>
    </row>
    <row r="18" spans="1:63" ht="15" customHeight="1" x14ac:dyDescent="0.3">
      <c r="A18" s="1"/>
      <c r="B18" s="101" t="s">
        <v>149</v>
      </c>
      <c r="C18" s="144">
        <v>0.20899999999999999</v>
      </c>
      <c r="D18" s="88"/>
      <c r="E18" s="144">
        <v>0.109</v>
      </c>
      <c r="F18" s="88"/>
      <c r="G18" s="144">
        <v>0.13800000000000001</v>
      </c>
      <c r="H18" s="88"/>
      <c r="I18" s="144">
        <v>0.17024204340489904</v>
      </c>
      <c r="J18" s="88"/>
      <c r="K18" s="144">
        <v>0.122</v>
      </c>
      <c r="L18" s="88"/>
      <c r="M18" s="144">
        <v>9.7304330251124255E-2</v>
      </c>
      <c r="N18" s="144" t="e">
        <v>#DIV/0!</v>
      </c>
      <c r="O18" s="144">
        <v>0.13273066881314305</v>
      </c>
      <c r="P18" s="144"/>
      <c r="Q18" s="144">
        <v>0.24545068191477032</v>
      </c>
      <c r="R18" s="144"/>
      <c r="S18" s="144">
        <v>0.11294450431034483</v>
      </c>
      <c r="T18" s="144"/>
      <c r="U18" s="144">
        <v>0.15199613764521125</v>
      </c>
      <c r="V18" s="88"/>
      <c r="W18" s="144">
        <v>-0.107</v>
      </c>
      <c r="X18" s="144"/>
      <c r="Y18" s="144">
        <v>9.1999999999999998E-2</v>
      </c>
      <c r="Z18" s="144"/>
      <c r="AA18" s="144">
        <v>0.09</v>
      </c>
      <c r="AB18" s="144"/>
      <c r="AC18" s="144">
        <v>0.111</v>
      </c>
      <c r="AD18" s="144"/>
      <c r="AE18" s="144">
        <v>5.8999999999999997E-2</v>
      </c>
      <c r="AF18" s="88"/>
      <c r="AG18" s="144">
        <v>0.12109099459205266</v>
      </c>
      <c r="AH18" s="144"/>
      <c r="AI18" s="144">
        <v>8.2003588598665925E-2</v>
      </c>
      <c r="AJ18" s="144"/>
      <c r="AK18" s="144">
        <v>0.16511892167234826</v>
      </c>
      <c r="AL18" s="144"/>
      <c r="AM18" s="144">
        <v>0</v>
      </c>
      <c r="AN18" s="144"/>
      <c r="AO18" s="144">
        <v>0.12342195760637842</v>
      </c>
    </row>
    <row r="19" spans="1:63" ht="15" customHeight="1" x14ac:dyDescent="0.25">
      <c r="A19" s="1"/>
    </row>
    <row r="20" spans="1:63" ht="15" customHeight="1" x14ac:dyDescent="0.25">
      <c r="A20" s="1"/>
      <c r="S20" s="88"/>
      <c r="T20" s="88"/>
      <c r="U20" s="88"/>
      <c r="W20" s="88"/>
      <c r="X20" s="88"/>
      <c r="Y20" s="88"/>
      <c r="Z20" s="88"/>
      <c r="AA20" s="88"/>
      <c r="AB20" s="88"/>
      <c r="AC20" s="88"/>
      <c r="AD20" s="88"/>
      <c r="AE20" s="88"/>
      <c r="AG20" s="88"/>
      <c r="AH20" s="88"/>
      <c r="AI20" s="88"/>
      <c r="AJ20" s="88"/>
      <c r="AL20" s="88"/>
      <c r="AN20" s="88"/>
      <c r="BG20" s="12"/>
    </row>
    <row r="21" spans="1:63" ht="15" customHeight="1" x14ac:dyDescent="0.3">
      <c r="A21" s="1"/>
      <c r="S21" s="147"/>
      <c r="T21" s="147"/>
      <c r="U21" s="147"/>
      <c r="W21" s="88"/>
      <c r="X21" s="147"/>
      <c r="Y21" s="88"/>
      <c r="Z21" s="147"/>
      <c r="AA21" s="88"/>
      <c r="AB21" s="147"/>
      <c r="AC21" s="88"/>
      <c r="AD21" s="88"/>
      <c r="AE21" s="88"/>
      <c r="AG21" s="88"/>
      <c r="AH21" s="88"/>
      <c r="AI21" s="88"/>
      <c r="AJ21" s="88"/>
      <c r="AL21" s="88"/>
      <c r="AN21" s="88"/>
    </row>
    <row r="22" spans="1:63" ht="13" x14ac:dyDescent="0.3">
      <c r="A22" s="18"/>
      <c r="C22" s="80"/>
      <c r="S22" s="147"/>
      <c r="T22" s="147"/>
      <c r="U22" s="147"/>
      <c r="W22" s="88"/>
      <c r="X22" s="147"/>
      <c r="Y22" s="147"/>
      <c r="Z22" s="147"/>
      <c r="AA22" s="88"/>
      <c r="AB22" s="147"/>
      <c r="AC22" s="88"/>
      <c r="AD22" s="88"/>
      <c r="AE22" s="88"/>
      <c r="AG22" s="88"/>
      <c r="AH22" s="88"/>
      <c r="AI22" s="88"/>
      <c r="AJ22" s="88"/>
      <c r="AL22" s="88"/>
      <c r="AN22" s="88"/>
    </row>
    <row r="23" spans="1:63" ht="13" x14ac:dyDescent="0.3">
      <c r="A23" s="1"/>
      <c r="S23" s="147"/>
      <c r="T23" s="147"/>
      <c r="U23" s="147"/>
      <c r="W23" s="88"/>
      <c r="X23" s="147"/>
      <c r="Y23" s="147"/>
      <c r="Z23" s="147"/>
      <c r="AA23" s="88"/>
      <c r="AB23" s="147"/>
      <c r="AC23" s="88"/>
      <c r="AD23" s="88"/>
      <c r="AE23" s="88"/>
      <c r="AG23" s="88"/>
      <c r="AH23" s="88"/>
      <c r="AI23" s="88"/>
      <c r="AJ23" s="88"/>
      <c r="AL23" s="88"/>
      <c r="AN23" s="88"/>
    </row>
    <row r="24" spans="1:63" ht="13" x14ac:dyDescent="0.3">
      <c r="A24" s="1"/>
      <c r="S24" s="147"/>
      <c r="T24" s="147"/>
      <c r="U24" s="147"/>
      <c r="W24" s="88"/>
      <c r="X24" s="147"/>
      <c r="Y24" s="147"/>
      <c r="Z24" s="147"/>
      <c r="AA24" s="88"/>
      <c r="AB24" s="147"/>
      <c r="AC24" s="88"/>
      <c r="AD24" s="88"/>
      <c r="AE24" s="88"/>
      <c r="AG24" s="88"/>
      <c r="AH24" s="88"/>
      <c r="AI24" s="88"/>
      <c r="AJ24" s="88"/>
      <c r="AL24" s="88"/>
      <c r="AN24" s="88"/>
    </row>
    <row r="25" spans="1:63" ht="13" x14ac:dyDescent="0.3">
      <c r="A25" s="1"/>
      <c r="S25" s="147"/>
      <c r="T25" s="147"/>
      <c r="U25" s="147"/>
      <c r="W25" s="88"/>
      <c r="X25" s="147"/>
      <c r="Y25" s="147"/>
      <c r="Z25" s="147"/>
      <c r="AA25" s="88"/>
      <c r="AB25" s="147"/>
      <c r="AC25" s="88"/>
      <c r="AD25" s="88"/>
      <c r="AE25" s="88"/>
      <c r="AG25" s="88"/>
      <c r="AH25" s="88"/>
      <c r="AI25" s="88"/>
      <c r="AJ25" s="88"/>
      <c r="AL25" s="88"/>
      <c r="AN25" s="88"/>
    </row>
    <row r="26" spans="1:63" ht="13" x14ac:dyDescent="0.3">
      <c r="A26" s="1"/>
      <c r="S26" s="147"/>
      <c r="T26" s="147"/>
      <c r="U26" s="147"/>
      <c r="W26" s="88"/>
      <c r="X26" s="147"/>
      <c r="Y26" s="147"/>
      <c r="Z26" s="147"/>
      <c r="AA26" s="88"/>
      <c r="AB26" s="147"/>
      <c r="AC26" s="88"/>
      <c r="AD26" s="88"/>
      <c r="AE26" s="88"/>
      <c r="AG26" s="88"/>
      <c r="AH26" s="88"/>
      <c r="AI26" s="88"/>
      <c r="AJ26" s="88"/>
      <c r="AL26" s="88"/>
      <c r="AN26" s="88"/>
    </row>
    <row r="27" spans="1:63" ht="13" x14ac:dyDescent="0.3">
      <c r="A27" s="1"/>
      <c r="S27" s="147"/>
      <c r="T27" s="147"/>
      <c r="U27" s="147"/>
      <c r="W27" s="147"/>
      <c r="X27" s="147"/>
      <c r="Y27" s="147"/>
      <c r="Z27" s="147"/>
      <c r="AA27" s="88"/>
      <c r="AB27" s="147"/>
      <c r="AC27" s="88"/>
      <c r="AD27" s="88"/>
      <c r="AE27" s="88"/>
      <c r="AG27" s="147"/>
      <c r="AH27" s="88"/>
      <c r="AI27" s="147"/>
      <c r="AJ27" s="88"/>
      <c r="AL27" s="88"/>
      <c r="AN27" s="88"/>
    </row>
    <row r="28" spans="1:63" ht="13" x14ac:dyDescent="0.3">
      <c r="A28" s="1"/>
      <c r="S28" s="147"/>
      <c r="T28" s="147"/>
      <c r="U28" s="147"/>
      <c r="W28" s="147"/>
      <c r="X28" s="147"/>
      <c r="Y28" s="147"/>
      <c r="Z28" s="147"/>
      <c r="AA28" s="88"/>
      <c r="AB28" s="147"/>
      <c r="AC28" s="88"/>
      <c r="AD28" s="88"/>
      <c r="AE28" s="88"/>
      <c r="AG28" s="147"/>
      <c r="AH28" s="88"/>
      <c r="AI28" s="147"/>
      <c r="AJ28" s="88"/>
      <c r="AL28" s="88"/>
      <c r="AN28" s="88"/>
    </row>
    <row r="29" spans="1:63" ht="13" x14ac:dyDescent="0.25">
      <c r="A29" s="1"/>
      <c r="AA29" s="88"/>
      <c r="AC29" s="88"/>
      <c r="AD29" s="88"/>
      <c r="AE29" s="88"/>
      <c r="AH29" s="88"/>
      <c r="AJ29" s="88"/>
      <c r="AL29" s="88"/>
      <c r="AN29" s="88"/>
    </row>
    <row r="30" spans="1:63" ht="13" x14ac:dyDescent="0.25">
      <c r="A30" s="1"/>
      <c r="AA30" s="88"/>
      <c r="AC30" s="88"/>
      <c r="AD30" s="88"/>
      <c r="AE30" s="88"/>
      <c r="AH30" s="88"/>
      <c r="AJ30" s="88"/>
      <c r="AL30" s="88"/>
      <c r="AN30" s="88"/>
    </row>
    <row r="31" spans="1:63" ht="13" x14ac:dyDescent="0.25">
      <c r="A31" s="1"/>
      <c r="AA31" s="88"/>
      <c r="AC31" s="88"/>
      <c r="AD31" s="88"/>
      <c r="AE31" s="88"/>
      <c r="AH31" s="88"/>
      <c r="AJ31" s="88"/>
      <c r="AL31" s="88"/>
      <c r="AN31" s="88"/>
    </row>
    <row r="32" spans="1:63" ht="13" x14ac:dyDescent="0.25">
      <c r="A32" s="1"/>
    </row>
    <row r="33" spans="1:1" ht="13" x14ac:dyDescent="0.25">
      <c r="A33" s="1"/>
    </row>
    <row r="34" spans="1:1" ht="13" x14ac:dyDescent="0.25">
      <c r="A34" s="1"/>
    </row>
    <row r="35" spans="1:1" ht="13" x14ac:dyDescent="0.25">
      <c r="A35" s="1"/>
    </row>
    <row r="36" spans="1:1" ht="13" x14ac:dyDescent="0.25">
      <c r="A36" s="1"/>
    </row>
    <row r="37" spans="1:1" ht="13" x14ac:dyDescent="0.25">
      <c r="A37" s="1"/>
    </row>
    <row r="38" spans="1:1" ht="13" x14ac:dyDescent="0.25">
      <c r="A38" s="1"/>
    </row>
    <row r="39" spans="1:1" ht="13" x14ac:dyDescent="0.25">
      <c r="A39" s="1"/>
    </row>
    <row r="40" spans="1:1" ht="13" x14ac:dyDescent="0.25">
      <c r="A40" s="23"/>
    </row>
    <row r="41" spans="1:1" ht="13" x14ac:dyDescent="0.25">
      <c r="A41" s="1"/>
    </row>
    <row r="42" spans="1:1" ht="13" x14ac:dyDescent="0.25">
      <c r="A42" s="1"/>
    </row>
    <row r="43" spans="1:1" ht="13" x14ac:dyDescent="0.25">
      <c r="A43" s="1"/>
    </row>
    <row r="44" spans="1:1" ht="13" x14ac:dyDescent="0.25">
      <c r="A44" s="1"/>
    </row>
    <row r="45" spans="1:1" ht="13" x14ac:dyDescent="0.25">
      <c r="A45" s="1"/>
    </row>
    <row r="46" spans="1:1" ht="13" x14ac:dyDescent="0.25">
      <c r="A46" s="1"/>
    </row>
    <row r="47" spans="1:1" ht="13" x14ac:dyDescent="0.25">
      <c r="A47" s="1"/>
    </row>
    <row r="48" spans="1:1" ht="13" x14ac:dyDescent="0.25">
      <c r="A48" s="22"/>
    </row>
    <row r="49" spans="1:1" ht="13" x14ac:dyDescent="0.25">
      <c r="A49" s="22"/>
    </row>
    <row r="50" spans="1:1" ht="13" x14ac:dyDescent="0.25">
      <c r="A50" s="13"/>
    </row>
    <row r="51" spans="1:1" ht="13" x14ac:dyDescent="0.25">
      <c r="A51" s="13"/>
    </row>
    <row r="52" spans="1:1" ht="13" x14ac:dyDescent="0.25">
      <c r="A52" s="1"/>
    </row>
    <row r="53" spans="1:1" ht="13" x14ac:dyDescent="0.25">
      <c r="A53" s="1"/>
    </row>
    <row r="54" spans="1:1" ht="13" x14ac:dyDescent="0.25">
      <c r="A54" s="1"/>
    </row>
    <row r="55" spans="1:1" ht="13" x14ac:dyDescent="0.25">
      <c r="A55" s="1"/>
    </row>
    <row r="56" spans="1:1" ht="13" x14ac:dyDescent="0.25">
      <c r="A56" s="1"/>
    </row>
    <row r="57" spans="1:1" ht="13" x14ac:dyDescent="0.25">
      <c r="A57" s="1"/>
    </row>
    <row r="58" spans="1:1" ht="13" x14ac:dyDescent="0.25">
      <c r="A58" s="1"/>
    </row>
    <row r="59" spans="1:1" ht="13" x14ac:dyDescent="0.25">
      <c r="A59" s="1"/>
    </row>
    <row r="60" spans="1:1" ht="13" x14ac:dyDescent="0.25">
      <c r="A60" s="1"/>
    </row>
    <row r="61" spans="1:1" ht="13" x14ac:dyDescent="0.25">
      <c r="A61" s="1"/>
    </row>
    <row r="62" spans="1:1" ht="13" x14ac:dyDescent="0.25">
      <c r="A62" s="1"/>
    </row>
    <row r="64" spans="1:1" ht="13" x14ac:dyDescent="0.25">
      <c r="A64" s="1"/>
    </row>
    <row r="67" spans="1:1" ht="13" x14ac:dyDescent="0.25">
      <c r="A67" s="1"/>
    </row>
    <row r="68" spans="1:1" ht="13" x14ac:dyDescent="0.25">
      <c r="A68" s="1"/>
    </row>
    <row r="69" spans="1:1" ht="13" x14ac:dyDescent="0.25">
      <c r="A69" s="1"/>
    </row>
    <row r="70" spans="1:1" ht="13" x14ac:dyDescent="0.25">
      <c r="A70" s="1"/>
    </row>
    <row r="71" spans="1:1" ht="13" x14ac:dyDescent="0.25">
      <c r="A71" s="1"/>
    </row>
    <row r="72" spans="1:1" ht="13" x14ac:dyDescent="0.25">
      <c r="A72" s="1"/>
    </row>
    <row r="73" spans="1:1" ht="13" x14ac:dyDescent="0.25">
      <c r="A73" s="1"/>
    </row>
    <row r="80" spans="1:1" ht="13" x14ac:dyDescent="0.25">
      <c r="A80" s="1"/>
    </row>
    <row r="81" spans="1:1" ht="13" x14ac:dyDescent="0.25">
      <c r="A81" s="1"/>
    </row>
    <row r="82" spans="1:1" ht="13" x14ac:dyDescent="0.25">
      <c r="A82" s="1"/>
    </row>
    <row r="83" spans="1:1" ht="13" x14ac:dyDescent="0.25">
      <c r="A83" s="1"/>
    </row>
    <row r="84" spans="1:1" ht="13" x14ac:dyDescent="0.25">
      <c r="A84" s="1"/>
    </row>
  </sheetData>
  <mergeCells count="1">
    <mergeCell ref="C8:AO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U10 K10 I10 G10 E10 AE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BAA6CBF45E94FB06916FBE4520EE0" ma:contentTypeVersion="17" ma:contentTypeDescription="Create a new document." ma:contentTypeScope="" ma:versionID="4b62647047f37c9ef0775b0bbda0f9b0">
  <xsd:schema xmlns:xsd="http://www.w3.org/2001/XMLSchema" xmlns:xs="http://www.w3.org/2001/XMLSchema" xmlns:p="http://schemas.microsoft.com/office/2006/metadata/properties" xmlns:ns1="http://schemas.microsoft.com/sharepoint/v3" xmlns:ns3="1f6e36c7-52fb-4366-8569-e3ed04d977fc" xmlns:ns4="34bcde61-1723-4b6d-b443-d5fc6c804d21" targetNamespace="http://schemas.microsoft.com/office/2006/metadata/properties" ma:root="true" ma:fieldsID="5330ec464ec143af099c86e4b0c82269" ns1:_="" ns3:_="" ns4:_="">
    <xsd:import namespace="http://schemas.microsoft.com/sharepoint/v3"/>
    <xsd:import namespace="1f6e36c7-52fb-4366-8569-e3ed04d977fc"/>
    <xsd:import namespace="34bcde61-1723-4b6d-b443-d5fc6c804d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e36c7-52fb-4366-8569-e3ed04d97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cde61-1723-4b6d-b443-d5fc6c804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f6e36c7-52fb-4366-8569-e3ed04d977f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C6A072-963C-4C1D-8F84-27B6E5818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6e36c7-52fb-4366-8569-e3ed04d977fc"/>
    <ds:schemaRef ds:uri="34bcde61-1723-4b6d-b443-d5fc6c804d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3F7BAC-3E58-4B9A-B051-0622013618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A09CB2-EC74-42E2-9C96-CF783E3FCD82}">
  <ds:schemaRefs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34bcde61-1723-4b6d-b443-d5fc6c804d21"/>
    <ds:schemaRef ds:uri="1f6e36c7-52fb-4366-8569-e3ed04d977f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BP </vt:lpstr>
      <vt:lpstr>Fluxo de Caixa</vt:lpstr>
      <vt:lpstr>DRE</vt:lpstr>
      <vt:lpstr>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Viola</dc:creator>
  <cp:lastModifiedBy>Patricia Sayuri Iqueda</cp:lastModifiedBy>
  <dcterms:created xsi:type="dcterms:W3CDTF">2020-11-19T14:25:06Z</dcterms:created>
  <dcterms:modified xsi:type="dcterms:W3CDTF">2025-11-05T21:54:50Z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0x010100A98BAA6CBF45E94FB06916FBE4520EE0</vt:lpwstr>
  </property>
</Properties>
</file>